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160" tabRatio="880" activeTab="1"/>
  </bookViews>
  <sheets>
    <sheet name="請求書（見本）" sheetId="2" r:id="rId1"/>
    <sheet name="請求書（原紙）コピーして作成する" sheetId="4" r:id="rId2"/>
  </sheets>
  <definedNames>
    <definedName name="_xlnm.Print_Area" localSheetId="0">'請求書（見本）'!$B$1:$AD$50</definedName>
    <definedName name="_xlnm.Print_Area" localSheetId="1">'請求書（原紙）コピーして作成する'!$B$1:$AD$47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2" i="2" l="1"/>
  <c r="AE31" i="2"/>
  <c r="Z31" i="2"/>
  <c r="Z30" i="2"/>
  <c r="Z29" i="2"/>
  <c r="Z28" i="2"/>
  <c r="AE30" i="2" s="1"/>
  <c r="AE32" i="2" l="1"/>
  <c r="AG30" i="2" s="1"/>
  <c r="AI30" i="2" s="1"/>
  <c r="Z32" i="4"/>
  <c r="AE31" i="4"/>
  <c r="Z31" i="4"/>
  <c r="Z30" i="4"/>
  <c r="Z29" i="4"/>
  <c r="Z28" i="4"/>
  <c r="AG31" i="2" l="1"/>
  <c r="AI31" i="2" s="1"/>
  <c r="H36" i="2" s="1"/>
  <c r="Q36" i="2" s="1"/>
  <c r="Y36" i="2" s="1"/>
  <c r="AI32" i="2"/>
  <c r="H35" i="2"/>
  <c r="Q35" i="2" s="1"/>
  <c r="Q37" i="2" s="1"/>
  <c r="H37" i="2"/>
  <c r="Y37" i="2" s="1"/>
  <c r="C12" i="2" s="1"/>
  <c r="AE30" i="4"/>
  <c r="AE32" i="4"/>
  <c r="AG31" i="4" s="1"/>
  <c r="AI31" i="4" s="1"/>
  <c r="H36" i="4" s="1"/>
  <c r="Y35" i="2" l="1"/>
  <c r="Q36" i="4"/>
  <c r="Y36" i="4" s="1"/>
  <c r="AG30" i="4"/>
  <c r="AI30" i="4" s="1"/>
  <c r="AI32" i="4" s="1"/>
  <c r="H35" i="4" l="1"/>
  <c r="Q35" i="4" s="1"/>
  <c r="Q37" i="4" s="1"/>
  <c r="H37" i="4" l="1"/>
  <c r="Y37" i="4" s="1"/>
  <c r="C12" i="4" s="1"/>
  <c r="Y35" i="4"/>
</calcChain>
</file>

<file path=xl/comments1.xml><?xml version="1.0" encoding="utf-8"?>
<comments xmlns="http://schemas.openxmlformats.org/spreadsheetml/2006/main">
  <authors>
    <author>作成者</author>
  </authors>
  <commentList>
    <comment ref="Z3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マイナスの数値を入力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Z3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マイナスの数値を入力
</t>
        </r>
      </text>
    </comment>
  </commentList>
</comments>
</file>

<file path=xl/sharedStrings.xml><?xml version="1.0" encoding="utf-8"?>
<sst xmlns="http://schemas.openxmlformats.org/spreadsheetml/2006/main" count="105" uniqueCount="57">
  <si>
    <t>数量</t>
    <rPh sb="0" eb="1">
      <t>スウ</t>
    </rPh>
    <rPh sb="1" eb="2">
      <t>リョウ</t>
    </rPh>
    <phoneticPr fontId="1"/>
  </si>
  <si>
    <t>単位</t>
    <rPh sb="0" eb="2">
      <t>タンイ</t>
    </rPh>
    <phoneticPr fontId="1"/>
  </si>
  <si>
    <t>単位：円　</t>
    <rPh sb="0" eb="2">
      <t>タンイ</t>
    </rPh>
    <rPh sb="3" eb="4">
      <t>エン</t>
    </rPh>
    <phoneticPr fontId="1"/>
  </si>
  <si>
    <t>備考</t>
    <rPh sb="0" eb="2">
      <t>ビコウ</t>
    </rPh>
    <phoneticPr fontId="1"/>
  </si>
  <si>
    <t>御中</t>
    <rPh sb="0" eb="2">
      <t>オンチュウ</t>
    </rPh>
    <phoneticPr fontId="1"/>
  </si>
  <si>
    <t>御請求書</t>
    <rPh sb="0" eb="1">
      <t>オ</t>
    </rPh>
    <rPh sb="1" eb="4">
      <t>セイキュウショ</t>
    </rPh>
    <phoneticPr fontId="1"/>
  </si>
  <si>
    <t>ご請求金額</t>
    <rPh sb="1" eb="3">
      <t>セイキュウ</t>
    </rPh>
    <rPh sb="3" eb="5">
      <t>キンガク</t>
    </rPh>
    <phoneticPr fontId="1"/>
  </si>
  <si>
    <t>お支払期限</t>
    <rPh sb="1" eb="3">
      <t>シハライ</t>
    </rPh>
    <rPh sb="3" eb="5">
      <t>キゲン</t>
    </rPh>
    <phoneticPr fontId="1"/>
  </si>
  <si>
    <t>請求番号</t>
    <rPh sb="0" eb="2">
      <t>セイキュウ</t>
    </rPh>
    <rPh sb="2" eb="4">
      <t>バンゴウ</t>
    </rPh>
    <phoneticPr fontId="1"/>
  </si>
  <si>
    <t>・お振込手数料はご負担願います。</t>
    <rPh sb="2" eb="4">
      <t>フリコミ</t>
    </rPh>
    <rPh sb="4" eb="7">
      <t>テスウリョウ</t>
    </rPh>
    <rPh sb="9" eb="12">
      <t>フタンネガ</t>
    </rPh>
    <phoneticPr fontId="1"/>
  </si>
  <si>
    <t>10%対象計</t>
    <rPh sb="3" eb="5">
      <t>タイショウ</t>
    </rPh>
    <rPh sb="5" eb="6">
      <t>ケイ</t>
    </rPh>
    <phoneticPr fontId="1"/>
  </si>
  <si>
    <t>ー</t>
    <phoneticPr fontId="1"/>
  </si>
  <si>
    <t>按分計算用フィールド</t>
    <rPh sb="0" eb="2">
      <t>アンブン</t>
    </rPh>
    <rPh sb="2" eb="5">
      <t>ケイサンヨウ</t>
    </rPh>
    <phoneticPr fontId="1"/>
  </si>
  <si>
    <t>消費税（10%）</t>
    <rPh sb="0" eb="3">
      <t>ショウヒゼイ</t>
    </rPh>
    <phoneticPr fontId="1"/>
  </si>
  <si>
    <t>金額（税抜）</t>
    <rPh sb="0" eb="2">
      <t>キンガク</t>
    </rPh>
    <rPh sb="3" eb="5">
      <t>ゼイヌキ</t>
    </rPh>
    <phoneticPr fontId="1"/>
  </si>
  <si>
    <t>単価（税抜）</t>
    <rPh sb="0" eb="2">
      <t>タンカ</t>
    </rPh>
    <rPh sb="3" eb="5">
      <t>ゼイヌキ</t>
    </rPh>
    <phoneticPr fontId="1"/>
  </si>
  <si>
    <t>消費税計</t>
    <rPh sb="0" eb="3">
      <t>ショウヒゼイ</t>
    </rPh>
    <rPh sb="3" eb="4">
      <t>ケイ</t>
    </rPh>
    <phoneticPr fontId="1"/>
  </si>
  <si>
    <t>取引日</t>
    <rPh sb="0" eb="3">
      <t>トリヒキビ</t>
    </rPh>
    <phoneticPr fontId="1"/>
  </si>
  <si>
    <t>　　対象金額計（税抜き）</t>
    <rPh sb="2" eb="4">
      <t>タイショウ</t>
    </rPh>
    <rPh sb="4" eb="6">
      <t>キンガク</t>
    </rPh>
    <rPh sb="6" eb="7">
      <t>ケイ</t>
    </rPh>
    <rPh sb="8" eb="10">
      <t>ゼイヌ</t>
    </rPh>
    <phoneticPr fontId="1"/>
  </si>
  <si>
    <t xml:space="preserve">    税込み計（１０％）</t>
    <rPh sb="4" eb="6">
      <t>ゼイコ</t>
    </rPh>
    <rPh sb="7" eb="8">
      <t>ケイ</t>
    </rPh>
    <phoneticPr fontId="1"/>
  </si>
  <si>
    <t xml:space="preserve">    総合計（税込み）</t>
    <rPh sb="4" eb="7">
      <t>ソウゴウケイ</t>
    </rPh>
    <rPh sb="8" eb="10">
      <t>ゼイコ</t>
    </rPh>
    <phoneticPr fontId="1"/>
  </si>
  <si>
    <t>〒593-8304</t>
    <phoneticPr fontId="1"/>
  </si>
  <si>
    <t>大阪府堺市西区家原寺町1丁1番1号</t>
    <rPh sb="0" eb="3">
      <t>オオサカフ</t>
    </rPh>
    <rPh sb="3" eb="7">
      <t>サカイシニシク</t>
    </rPh>
    <rPh sb="7" eb="11">
      <t>エバラジチョウ</t>
    </rPh>
    <rPh sb="12" eb="13">
      <t>チョウ</t>
    </rPh>
    <rPh sb="14" eb="15">
      <t>バン</t>
    </rPh>
    <rPh sb="16" eb="17">
      <t>ゴウ</t>
    </rPh>
    <phoneticPr fontId="1"/>
  </si>
  <si>
    <t>TEL　072-272-1199　　FAX　072-272-9911</t>
    <phoneticPr fontId="1"/>
  </si>
  <si>
    <t>登録番号　T7120105007723</t>
    <rPh sb="0" eb="4">
      <t>トウロクバンゴウ</t>
    </rPh>
    <phoneticPr fontId="1"/>
  </si>
  <si>
    <t>調整額</t>
    <rPh sb="0" eb="3">
      <t>チョウセイガク</t>
    </rPh>
    <phoneticPr fontId="1"/>
  </si>
  <si>
    <t>お振込先　：　三菱UFJ銀行　堺支店　普通　0011120　</t>
    <rPh sb="1" eb="4">
      <t>フリコミサキ</t>
    </rPh>
    <rPh sb="7" eb="9">
      <t>ミツビシ</t>
    </rPh>
    <rPh sb="12" eb="14">
      <t>ギンコウ</t>
    </rPh>
    <rPh sb="15" eb="16">
      <t>サカイ</t>
    </rPh>
    <rPh sb="16" eb="18">
      <t>シテン</t>
    </rPh>
    <rPh sb="19" eb="21">
      <t>フツウ</t>
    </rPh>
    <phoneticPr fontId="1"/>
  </si>
  <si>
    <t>課税対象外</t>
    <rPh sb="0" eb="5">
      <t>カゼイタイショウガイ</t>
    </rPh>
    <phoneticPr fontId="1"/>
  </si>
  <si>
    <t>課税対象外計（*）</t>
    <rPh sb="0" eb="2">
      <t>カゼイ</t>
    </rPh>
    <rPh sb="2" eb="4">
      <t>タイショウ</t>
    </rPh>
    <rPh sb="4" eb="5">
      <t>ガイ</t>
    </rPh>
    <rPh sb="5" eb="6">
      <t>ケイ</t>
    </rPh>
    <phoneticPr fontId="1"/>
  </si>
  <si>
    <t>←不課税の場合は、不課税へ変更してください。</t>
    <rPh sb="1" eb="4">
      <t>フカゼイ</t>
    </rPh>
    <rPh sb="5" eb="7">
      <t>バアイ</t>
    </rPh>
    <rPh sb="9" eb="12">
      <t>フカゼイ</t>
    </rPh>
    <rPh sb="13" eb="15">
      <t>ヘンコウ</t>
    </rPh>
    <phoneticPr fontId="1"/>
  </si>
  <si>
    <r>
      <t>←調整額（値引き）税区分注意</t>
    </r>
    <r>
      <rPr>
        <sz val="9"/>
        <color rgb="FFFF0000"/>
        <rFont val="メイリオ"/>
        <family val="3"/>
        <charset val="128"/>
      </rPr>
      <t>【用途に合わせて数式変更必要です。】</t>
    </r>
    <rPh sb="1" eb="4">
      <t>チョウセイガク</t>
    </rPh>
    <rPh sb="5" eb="7">
      <t>ネビ</t>
    </rPh>
    <rPh sb="9" eb="12">
      <t>ゼイクブン</t>
    </rPh>
    <rPh sb="12" eb="14">
      <t>チュウイ</t>
    </rPh>
    <phoneticPr fontId="1"/>
  </si>
  <si>
    <r>
      <t>消費税（</t>
    </r>
    <r>
      <rPr>
        <sz val="9"/>
        <color rgb="FF3333CC"/>
        <rFont val="メイリオ"/>
        <family val="3"/>
        <charset val="128"/>
      </rPr>
      <t>非</t>
    </r>
    <r>
      <rPr>
        <sz val="9"/>
        <color theme="1"/>
        <rFont val="メイリオ"/>
        <family val="3"/>
        <charset val="128"/>
      </rPr>
      <t>課税）</t>
    </r>
    <rPh sb="0" eb="3">
      <t>ショウヒゼイ</t>
    </rPh>
    <rPh sb="4" eb="7">
      <t>ヒカゼイ</t>
    </rPh>
    <phoneticPr fontId="1"/>
  </si>
  <si>
    <r>
      <t xml:space="preserve">    税込み計（</t>
    </r>
    <r>
      <rPr>
        <sz val="9"/>
        <color rgb="FF3333CC"/>
        <rFont val="メイリオ"/>
        <family val="3"/>
        <charset val="128"/>
      </rPr>
      <t>非</t>
    </r>
    <r>
      <rPr>
        <sz val="9"/>
        <color theme="1"/>
        <rFont val="メイリオ"/>
        <family val="3"/>
        <charset val="128"/>
      </rPr>
      <t>課税）</t>
    </r>
    <rPh sb="4" eb="6">
      <t>ゼイコ</t>
    </rPh>
    <rPh sb="7" eb="8">
      <t>ケイ</t>
    </rPh>
    <rPh sb="9" eb="12">
      <t>ヒカゼイ</t>
    </rPh>
    <phoneticPr fontId="1"/>
  </si>
  <si>
    <t>請求日</t>
    <rPh sb="0" eb="3">
      <t>セイキュウビ</t>
    </rPh>
    <phoneticPr fontId="1"/>
  </si>
  <si>
    <t>チドク）サカイシリツビョウインキコウ　リジチョウ　モンデン　モリト</t>
    <phoneticPr fontId="1"/>
  </si>
  <si>
    <t>地方独立行政法人　堺市立病院機構</t>
    <rPh sb="0" eb="8">
      <t>チホウドクリツギョウセイホウジン</t>
    </rPh>
    <rPh sb="9" eb="16">
      <t>サカイシリツビョウインキコウ</t>
    </rPh>
    <phoneticPr fontId="1"/>
  </si>
  <si>
    <t>堺市立総合医療センター</t>
    <rPh sb="0" eb="1">
      <t>サカイ</t>
    </rPh>
    <rPh sb="1" eb="3">
      <t>シリツ</t>
    </rPh>
    <rPh sb="3" eb="7">
      <t>ソウゴウイリョウ</t>
    </rPh>
    <phoneticPr fontId="1"/>
  </si>
  <si>
    <r>
      <t>院長　大里　浩樹　　　</t>
    </r>
    <r>
      <rPr>
        <sz val="12"/>
        <color theme="1" tint="0.249977111117893"/>
        <rFont val="メイリオ"/>
        <family val="3"/>
        <charset val="128"/>
      </rPr>
      <t>印</t>
    </r>
    <rPh sb="0" eb="2">
      <t>インチョウ</t>
    </rPh>
    <rPh sb="3" eb="5">
      <t>オオサト</t>
    </rPh>
    <rPh sb="6" eb="8">
      <t>コウキ</t>
    </rPh>
    <rPh sb="11" eb="12">
      <t>イン</t>
    </rPh>
    <phoneticPr fontId="1"/>
  </si>
  <si>
    <t>製造販売後調査について、下記の通りご請求申し上げます</t>
    <rPh sb="0" eb="2">
      <t>セイゾウ</t>
    </rPh>
    <rPh sb="2" eb="5">
      <t>ハンバイゴ</t>
    </rPh>
    <rPh sb="5" eb="7">
      <t>チョウサ</t>
    </rPh>
    <rPh sb="12" eb="14">
      <t>カキ</t>
    </rPh>
    <rPh sb="15" eb="16">
      <t>トオ</t>
    </rPh>
    <rPh sb="18" eb="20">
      <t>セイキュウ</t>
    </rPh>
    <rPh sb="20" eb="21">
      <t>モウ</t>
    </rPh>
    <rPh sb="22" eb="23">
      <t>ア</t>
    </rPh>
    <phoneticPr fontId="1"/>
  </si>
  <si>
    <t>承認番号　：No.</t>
    <rPh sb="0" eb="2">
      <t>ショウニン</t>
    </rPh>
    <rPh sb="2" eb="4">
      <t>バンゴウ</t>
    </rPh>
    <phoneticPr fontId="1"/>
  </si>
  <si>
    <t>対象医薬品　：</t>
    <rPh sb="0" eb="2">
      <t>タイショウ</t>
    </rPh>
    <rPh sb="2" eb="5">
      <t>イヤクヒン</t>
    </rPh>
    <phoneticPr fontId="1"/>
  </si>
  <si>
    <t>（一般名）</t>
    <rPh sb="1" eb="4">
      <t>イッパンメイ</t>
    </rPh>
    <phoneticPr fontId="1"/>
  </si>
  <si>
    <t>期間　：　西暦　　　年　　月　　日～西暦　　　年　　月　　日</t>
    <rPh sb="0" eb="2">
      <t>キカン</t>
    </rPh>
    <rPh sb="5" eb="7">
      <t>セイレキ</t>
    </rPh>
    <rPh sb="10" eb="11">
      <t>ネン</t>
    </rPh>
    <rPh sb="13" eb="14">
      <t>ツキ</t>
    </rPh>
    <rPh sb="16" eb="17">
      <t>ニチ</t>
    </rPh>
    <rPh sb="18" eb="20">
      <t>セイレキ</t>
    </rPh>
    <rPh sb="23" eb="24">
      <t>ネン</t>
    </rPh>
    <rPh sb="26" eb="27">
      <t>ツキ</t>
    </rPh>
    <rPh sb="29" eb="30">
      <t>ニチ</t>
    </rPh>
    <phoneticPr fontId="1"/>
  </si>
  <si>
    <t>実施症例数　：　調査実施症例数　　　例</t>
    <rPh sb="0" eb="2">
      <t>ジッシ</t>
    </rPh>
    <rPh sb="2" eb="5">
      <t>ショウレイスウ</t>
    </rPh>
    <rPh sb="8" eb="10">
      <t>チョウサ</t>
    </rPh>
    <rPh sb="10" eb="12">
      <t>ジッシ</t>
    </rPh>
    <rPh sb="12" eb="15">
      <t>ショウレイスウ</t>
    </rPh>
    <rPh sb="18" eb="19">
      <t>レイ</t>
    </rPh>
    <phoneticPr fontId="1"/>
  </si>
  <si>
    <t>　　　　　　　　回収した調査票の総数　　冊</t>
    <rPh sb="8" eb="10">
      <t>カイシュウ</t>
    </rPh>
    <rPh sb="12" eb="14">
      <t>チョウサ</t>
    </rPh>
    <rPh sb="14" eb="15">
      <t>ヒョウ</t>
    </rPh>
    <rPh sb="16" eb="18">
      <t>ソウスウ</t>
    </rPh>
    <rPh sb="20" eb="21">
      <t>サツ</t>
    </rPh>
    <phoneticPr fontId="1"/>
  </si>
  <si>
    <t xml:space="preserve"> (記入不要）</t>
    <rPh sb="2" eb="4">
      <t>キニュウ</t>
    </rPh>
    <rPh sb="4" eb="6">
      <t>フヨウ</t>
    </rPh>
    <phoneticPr fontId="1"/>
  </si>
  <si>
    <t>●●会社　代表取締役　△△△</t>
    <rPh sb="2" eb="4">
      <t>カイシャ</t>
    </rPh>
    <rPh sb="5" eb="7">
      <t>ダイヒョウ</t>
    </rPh>
    <rPh sb="7" eb="10">
      <t>トリシマリヤク</t>
    </rPh>
    <phoneticPr fontId="1"/>
  </si>
  <si>
    <t>株式会社　●●　　代表取締役△△△</t>
    <rPh sb="0" eb="4">
      <t>カブシキガイシャ</t>
    </rPh>
    <rPh sb="9" eb="11">
      <t>ダイヒョウ</t>
    </rPh>
    <rPh sb="11" eb="14">
      <t>トリシマリヤク</t>
    </rPh>
    <phoneticPr fontId="1"/>
  </si>
  <si>
    <t>承認番号　：No.　210503</t>
    <rPh sb="0" eb="2">
      <t>ショウニン</t>
    </rPh>
    <rPh sb="2" eb="4">
      <t>バンゴウ</t>
    </rPh>
    <phoneticPr fontId="1"/>
  </si>
  <si>
    <t>対象医薬品　：　◎●●◎</t>
    <rPh sb="0" eb="2">
      <t>タイショウ</t>
    </rPh>
    <rPh sb="2" eb="5">
      <t>イヤクヒン</t>
    </rPh>
    <phoneticPr fontId="1"/>
  </si>
  <si>
    <r>
      <t>（一般名）　　　◎◎</t>
    </r>
    <r>
      <rPr>
        <b/>
        <sz val="12"/>
        <color theme="1"/>
        <rFont val="メイリオ"/>
        <family val="3"/>
        <charset val="128"/>
      </rPr>
      <t>◎◎</t>
    </r>
    <rPh sb="1" eb="4">
      <t>イッパンメイ</t>
    </rPh>
    <phoneticPr fontId="1"/>
  </si>
  <si>
    <t>期間　：　西暦2021　年　5　月　15　日～西暦2023　年　9　月15日</t>
    <rPh sb="0" eb="2">
      <t>キカン</t>
    </rPh>
    <rPh sb="5" eb="7">
      <t>セイレキ</t>
    </rPh>
    <rPh sb="12" eb="13">
      <t>ネン</t>
    </rPh>
    <rPh sb="16" eb="17">
      <t>ツキ</t>
    </rPh>
    <rPh sb="21" eb="22">
      <t>ニチ</t>
    </rPh>
    <rPh sb="23" eb="25">
      <t>セイレキ</t>
    </rPh>
    <rPh sb="30" eb="31">
      <t>ネン</t>
    </rPh>
    <rPh sb="34" eb="35">
      <t>ツキ</t>
    </rPh>
    <rPh sb="37" eb="38">
      <t>ニチ</t>
    </rPh>
    <phoneticPr fontId="1"/>
  </si>
  <si>
    <t>実施症例数　：　調査実施症例数　1　例</t>
    <rPh sb="0" eb="2">
      <t>ジッシ</t>
    </rPh>
    <rPh sb="2" eb="5">
      <t>ショウレイスウ</t>
    </rPh>
    <rPh sb="8" eb="10">
      <t>チョウサ</t>
    </rPh>
    <rPh sb="10" eb="12">
      <t>ジッシ</t>
    </rPh>
    <rPh sb="12" eb="15">
      <t>ショウレイスウ</t>
    </rPh>
    <rPh sb="18" eb="19">
      <t>レイ</t>
    </rPh>
    <phoneticPr fontId="1"/>
  </si>
  <si>
    <t>2021/12/05</t>
    <phoneticPr fontId="1"/>
  </si>
  <si>
    <t>調査実施　1例分</t>
    <rPh sb="0" eb="2">
      <t>チョウサ</t>
    </rPh>
    <rPh sb="2" eb="4">
      <t>ジッシ</t>
    </rPh>
    <rPh sb="6" eb="7">
      <t>レイ</t>
    </rPh>
    <rPh sb="7" eb="8">
      <t>ブン</t>
    </rPh>
    <phoneticPr fontId="1"/>
  </si>
  <si>
    <t>　　　　　　　　回収した調査票の総数　1冊</t>
    <rPh sb="8" eb="10">
      <t>カイシュウ</t>
    </rPh>
    <rPh sb="12" eb="14">
      <t>チョウサ</t>
    </rPh>
    <rPh sb="14" eb="15">
      <t>ヒョウ</t>
    </rPh>
    <rPh sb="16" eb="18">
      <t>ソウスウ</t>
    </rPh>
    <rPh sb="20" eb="21">
      <t>サツ</t>
    </rPh>
    <phoneticPr fontId="1"/>
  </si>
  <si>
    <t>希望支払期日を入力（当方で変更することがございます）</t>
    <rPh sb="0" eb="2">
      <t>キボウ</t>
    </rPh>
    <rPh sb="2" eb="4">
      <t>シハライ</t>
    </rPh>
    <rPh sb="4" eb="6">
      <t>キジツ</t>
    </rPh>
    <rPh sb="7" eb="9">
      <t>ニュウリョク</t>
    </rPh>
    <rPh sb="10" eb="12">
      <t>トウホウ</t>
    </rPh>
    <rPh sb="13" eb="15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</si>
</sst>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;[Red]\(#,##0\)"/>
    <numFmt numFmtId="177" formatCode="#,##0_ "/>
    <numFmt numFmtId="178" formatCode="&quot;¥&quot;#,##0\-"/>
    <numFmt numFmtId="179" formatCode="yyyy&quot;年&quot;m&quot;月&quot;d&quot;日&quot;;@"/>
    <numFmt numFmtId="180" formatCode="[$-F800]dddd\,\ mmmm\ dd\,\ yyyy"/>
    <numFmt numFmtId="181" formatCode="#,##0;&quot;▲ &quot;#,##0"/>
    <numFmt numFmtId="182" formatCode="0.0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9"/>
      <color theme="2" tint="-0.749992370372631"/>
      <name val="メイリオ"/>
      <family val="3"/>
      <charset val="128"/>
    </font>
    <font>
      <sz val="11"/>
      <color theme="2" tint="-0.749992370372631"/>
      <name val="メイリオ"/>
      <family val="3"/>
      <charset val="128"/>
    </font>
    <font>
      <sz val="9"/>
      <color theme="0"/>
      <name val="メイリオ"/>
      <family val="3"/>
      <charset val="128"/>
    </font>
    <font>
      <b/>
      <sz val="20"/>
      <color theme="1" tint="0.249977111117893"/>
      <name val="メイリオ"/>
      <family val="3"/>
      <charset val="128"/>
    </font>
    <font>
      <sz val="11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12"/>
      <color theme="1" tint="0.249977111117893"/>
      <name val="メイリオ"/>
      <family val="3"/>
      <charset val="128"/>
    </font>
    <font>
      <sz val="16"/>
      <color theme="1" tint="0.249977111117893"/>
      <name val="メイリオ"/>
      <family val="3"/>
      <charset val="128"/>
    </font>
    <font>
      <sz val="14"/>
      <color theme="1" tint="0.249977111117893"/>
      <name val="メイリオ"/>
      <family val="3"/>
      <charset val="128"/>
    </font>
    <font>
      <b/>
      <sz val="26"/>
      <color theme="1" tint="0.249977111117893"/>
      <name val="メイリオ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9"/>
      <color theme="1"/>
      <name val="メイリオ"/>
      <family val="3"/>
      <charset val="128"/>
    </font>
    <font>
      <sz val="9"/>
      <color rgb="FF3333CC"/>
      <name val="メイリオ"/>
      <family val="3"/>
      <charset val="128"/>
    </font>
    <font>
      <b/>
      <sz val="18"/>
      <color rgb="FF3333CC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rgb="FFFF0000"/>
      <name val="メイリオ"/>
      <family val="3"/>
      <charset val="128"/>
    </font>
    <font>
      <sz val="9"/>
      <color theme="9" tint="-0.499984740745262"/>
      <name val="メイリオ"/>
      <family val="3"/>
      <charset val="128"/>
    </font>
    <font>
      <sz val="18"/>
      <color rgb="FF3333CC"/>
      <name val="メイリオ"/>
      <family val="3"/>
      <charset val="128"/>
    </font>
    <font>
      <b/>
      <sz val="28"/>
      <color theme="1" tint="0.249977111117893"/>
      <name val="メイリオ"/>
      <family val="3"/>
      <charset val="128"/>
    </font>
    <font>
      <b/>
      <sz val="28"/>
      <color theme="2" tint="-0.74999237037263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rgb="FF3333CC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rgb="FF3333CC"/>
      <name val="メイリオ"/>
      <family val="3"/>
      <charset val="128"/>
    </font>
    <font>
      <b/>
      <sz val="9"/>
      <color rgb="FF3333CC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n">
        <color theme="2" tint="-0.749961851863155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double">
        <color theme="1" tint="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ouble">
        <color auto="1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/>
    <xf numFmtId="49" fontId="2" fillId="0" borderId="1" xfId="0" applyNumberFormat="1" applyFont="1" applyBorder="1">
      <alignment vertical="center"/>
    </xf>
    <xf numFmtId="49" fontId="5" fillId="0" borderId="0" xfId="0" applyNumberFormat="1" applyFont="1">
      <alignment vertical="center"/>
    </xf>
    <xf numFmtId="178" fontId="3" fillId="2" borderId="0" xfId="0" applyNumberFormat="1" applyFont="1" applyFill="1" applyAlignment="1"/>
    <xf numFmtId="178" fontId="3" fillId="2" borderId="0" xfId="0" applyNumberFormat="1" applyFont="1" applyFill="1" applyAlignment="1">
      <alignment horizontal="center"/>
    </xf>
    <xf numFmtId="178" fontId="3" fillId="0" borderId="0" xfId="0" applyNumberFormat="1" applyFont="1" applyAlignment="1">
      <alignment horizontal="center"/>
    </xf>
    <xf numFmtId="178" fontId="3" fillId="0" borderId="0" xfId="0" applyNumberFormat="1" applyFont="1" applyAlignment="1"/>
    <xf numFmtId="178" fontId="7" fillId="0" borderId="0" xfId="0" applyNumberFormat="1" applyFont="1" applyAlignment="1">
      <alignment horizontal="right"/>
    </xf>
    <xf numFmtId="49" fontId="9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49" fontId="4" fillId="0" borderId="5" xfId="0" applyNumberFormat="1" applyFont="1" applyBorder="1" applyAlignment="1"/>
    <xf numFmtId="49" fontId="4" fillId="0" borderId="0" xfId="0" applyNumberFormat="1" applyFont="1" applyAlignment="1"/>
    <xf numFmtId="49" fontId="2" fillId="0" borderId="6" xfId="0" applyNumberFormat="1" applyFont="1" applyBorder="1" applyAlignment="1">
      <alignment horizontal="left" vertical="top" indent="1"/>
    </xf>
    <xf numFmtId="49" fontId="2" fillId="0" borderId="7" xfId="0" applyNumberFormat="1" applyFont="1" applyBorder="1" applyAlignment="1">
      <alignment horizontal="left" vertical="top" indent="1"/>
    </xf>
    <xf numFmtId="49" fontId="2" fillId="0" borderId="8" xfId="0" applyNumberFormat="1" applyFont="1" applyBorder="1" applyAlignment="1">
      <alignment horizontal="left" vertical="top" indent="1"/>
    </xf>
    <xf numFmtId="49" fontId="2" fillId="0" borderId="9" xfId="0" applyNumberFormat="1" applyFont="1" applyBorder="1" applyAlignment="1">
      <alignment horizontal="left" vertical="top" indent="1"/>
    </xf>
    <xf numFmtId="49" fontId="2" fillId="0" borderId="0" xfId="0" applyNumberFormat="1" applyFont="1" applyAlignment="1">
      <alignment horizontal="left" vertical="top" indent="1"/>
    </xf>
    <xf numFmtId="49" fontId="2" fillId="0" borderId="10" xfId="0" applyNumberFormat="1" applyFont="1" applyBorder="1" applyAlignment="1">
      <alignment horizontal="left" vertical="top" indent="1"/>
    </xf>
    <xf numFmtId="49" fontId="2" fillId="0" borderId="11" xfId="0" applyNumberFormat="1" applyFont="1" applyBorder="1" applyAlignment="1">
      <alignment horizontal="left" vertical="top" indent="1"/>
    </xf>
    <xf numFmtId="49" fontId="2" fillId="0" borderId="12" xfId="0" applyNumberFormat="1" applyFont="1" applyBorder="1" applyAlignment="1">
      <alignment horizontal="left" vertical="top" indent="1"/>
    </xf>
    <xf numFmtId="49" fontId="2" fillId="0" borderId="13" xfId="0" applyNumberFormat="1" applyFont="1" applyBorder="1" applyAlignment="1">
      <alignment horizontal="left" vertical="top" indent="1"/>
    </xf>
    <xf numFmtId="49" fontId="2" fillId="0" borderId="0" xfId="0" applyNumberFormat="1" applyFont="1" applyAlignment="1">
      <alignment horizontal="left"/>
    </xf>
    <xf numFmtId="49" fontId="12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178" fontId="3" fillId="2" borderId="0" xfId="0" applyNumberFormat="1" applyFont="1" applyFill="1" applyAlignment="1">
      <alignment horizontal="center" vertical="center"/>
    </xf>
    <xf numFmtId="178" fontId="3" fillId="2" borderId="0" xfId="0" applyNumberFormat="1" applyFont="1" applyFill="1">
      <alignment vertical="center"/>
    </xf>
    <xf numFmtId="0" fontId="8" fillId="0" borderId="0" xfId="0" applyFont="1">
      <alignment vertical="center"/>
    </xf>
    <xf numFmtId="9" fontId="2" fillId="2" borderId="2" xfId="0" applyNumberFormat="1" applyFont="1" applyFill="1" applyBorder="1" applyAlignment="1">
      <alignment horizontal="right" vertical="center"/>
    </xf>
    <xf numFmtId="177" fontId="2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>
      <alignment vertical="center"/>
    </xf>
    <xf numFmtId="177" fontId="2" fillId="2" borderId="4" xfId="0" applyNumberFormat="1" applyFont="1" applyFill="1" applyBorder="1">
      <alignment vertical="center"/>
    </xf>
    <xf numFmtId="49" fontId="2" fillId="4" borderId="2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177" fontId="2" fillId="2" borderId="2" xfId="0" applyNumberFormat="1" applyFont="1" applyFill="1" applyBorder="1" applyAlignment="1">
      <alignment horizontal="left" vertical="center"/>
    </xf>
    <xf numFmtId="177" fontId="2" fillId="4" borderId="2" xfId="0" applyNumberFormat="1" applyFont="1" applyFill="1" applyBorder="1">
      <alignment vertical="center"/>
    </xf>
    <xf numFmtId="49" fontId="10" fillId="0" borderId="0" xfId="0" applyNumberFormat="1" applyFont="1" applyAlignment="1">
      <alignment horizontal="left" vertical="center"/>
    </xf>
    <xf numFmtId="49" fontId="2" fillId="4" borderId="19" xfId="0" applyNumberFormat="1" applyFont="1" applyFill="1" applyBorder="1">
      <alignment vertical="center"/>
    </xf>
    <xf numFmtId="49" fontId="17" fillId="0" borderId="0" xfId="0" applyNumberFormat="1" applyFont="1" applyAlignment="1"/>
    <xf numFmtId="49" fontId="17" fillId="2" borderId="0" xfId="0" applyNumberFormat="1" applyFont="1" applyFill="1" applyAlignment="1"/>
    <xf numFmtId="49" fontId="17" fillId="6" borderId="0" xfId="0" applyNumberFormat="1" applyFont="1" applyFill="1" applyAlignment="1"/>
    <xf numFmtId="49" fontId="20" fillId="0" borderId="0" xfId="0" applyNumberFormat="1" applyFont="1">
      <alignment vertical="center"/>
    </xf>
    <xf numFmtId="49" fontId="21" fillId="0" borderId="0" xfId="0" applyNumberFormat="1" applyFont="1">
      <alignment vertical="center"/>
    </xf>
    <xf numFmtId="49" fontId="21" fillId="0" borderId="21" xfId="0" applyNumberFormat="1" applyFont="1" applyBorder="1">
      <alignment vertical="center"/>
    </xf>
    <xf numFmtId="49" fontId="21" fillId="0" borderId="22" xfId="0" applyNumberFormat="1" applyFont="1" applyBorder="1">
      <alignment vertical="center"/>
    </xf>
    <xf numFmtId="49" fontId="21" fillId="0" borderId="23" xfId="0" applyNumberFormat="1" applyFont="1" applyBorder="1">
      <alignment vertical="center"/>
    </xf>
    <xf numFmtId="38" fontId="21" fillId="7" borderId="24" xfId="2" applyFont="1" applyFill="1" applyBorder="1">
      <alignment vertical="center"/>
    </xf>
    <xf numFmtId="49" fontId="21" fillId="7" borderId="0" xfId="0" applyNumberFormat="1" applyFont="1" applyFill="1">
      <alignment vertical="center"/>
    </xf>
    <xf numFmtId="182" fontId="21" fillId="7" borderId="0" xfId="0" applyNumberFormat="1" applyFont="1" applyFill="1">
      <alignment vertical="center"/>
    </xf>
    <xf numFmtId="38" fontId="21" fillId="7" borderId="0" xfId="2" applyFont="1" applyFill="1" applyBorder="1">
      <alignment vertical="center"/>
    </xf>
    <xf numFmtId="49" fontId="21" fillId="0" borderId="25" xfId="0" applyNumberFormat="1" applyFont="1" applyBorder="1">
      <alignment vertical="center"/>
    </xf>
    <xf numFmtId="38" fontId="21" fillId="7" borderId="26" xfId="2" applyFont="1" applyFill="1" applyBorder="1" applyAlignment="1">
      <alignment horizontal="right" vertical="center"/>
    </xf>
    <xf numFmtId="49" fontId="21" fillId="7" borderId="27" xfId="0" applyNumberFormat="1" applyFont="1" applyFill="1" applyBorder="1">
      <alignment vertical="center"/>
    </xf>
    <xf numFmtId="38" fontId="21" fillId="7" borderId="27" xfId="2" applyFont="1" applyFill="1" applyBorder="1">
      <alignment vertical="center"/>
    </xf>
    <xf numFmtId="49" fontId="21" fillId="0" borderId="28" xfId="0" applyNumberFormat="1" applyFont="1" applyBorder="1">
      <alignment vertical="center"/>
    </xf>
    <xf numFmtId="49" fontId="24" fillId="0" borderId="0" xfId="0" applyNumberFormat="1" applyFont="1">
      <alignment vertical="center"/>
    </xf>
    <xf numFmtId="49" fontId="24" fillId="0" borderId="5" xfId="0" applyNumberFormat="1" applyFont="1" applyBorder="1">
      <alignment vertical="center"/>
    </xf>
    <xf numFmtId="49" fontId="24" fillId="0" borderId="14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0" fontId="25" fillId="0" borderId="0" xfId="0" applyFont="1">
      <alignment vertical="center"/>
    </xf>
    <xf numFmtId="49" fontId="8" fillId="0" borderId="0" xfId="1" applyNumberFormat="1" applyFont="1" applyBorder="1" applyAlignment="1">
      <alignment vertical="center"/>
    </xf>
    <xf numFmtId="177" fontId="2" fillId="4" borderId="2" xfId="0" applyNumberFormat="1" applyFont="1" applyFill="1" applyBorder="1">
      <alignment vertical="center"/>
    </xf>
    <xf numFmtId="49" fontId="10" fillId="0" borderId="0" xfId="0" applyNumberFormat="1" applyFont="1" applyAlignment="1">
      <alignment horizontal="left" vertical="center"/>
    </xf>
    <xf numFmtId="177" fontId="2" fillId="2" borderId="2" xfId="0" applyNumberFormat="1" applyFont="1" applyFill="1" applyBorder="1" applyAlignment="1">
      <alignment horizontal="left" vertical="center"/>
    </xf>
    <xf numFmtId="0" fontId="8" fillId="0" borderId="0" xfId="0" applyFont="1">
      <alignment vertical="center"/>
    </xf>
    <xf numFmtId="178" fontId="3" fillId="2" borderId="0" xfId="0" applyNumberFormat="1" applyFont="1" applyFill="1" applyAlignment="1">
      <alignment horizontal="center"/>
    </xf>
    <xf numFmtId="178" fontId="3" fillId="6" borderId="0" xfId="0" applyNumberFormat="1" applyFont="1" applyFill="1" applyAlignment="1">
      <alignment horizontal="center"/>
    </xf>
    <xf numFmtId="180" fontId="18" fillId="6" borderId="0" xfId="0" applyNumberFormat="1" applyFont="1" applyFill="1" applyAlignment="1">
      <alignment horizontal="right" vertical="center"/>
    </xf>
    <xf numFmtId="178" fontId="3" fillId="6" borderId="0" xfId="0" applyNumberFormat="1" applyFont="1" applyFill="1" applyAlignment="1"/>
    <xf numFmtId="180" fontId="27" fillId="6" borderId="0" xfId="0" applyNumberFormat="1" applyFont="1" applyFill="1" applyAlignment="1">
      <alignment horizontal="left" vertical="center"/>
    </xf>
    <xf numFmtId="180" fontId="28" fillId="6" borderId="0" xfId="0" applyNumberFormat="1" applyFont="1" applyFill="1" applyAlignment="1">
      <alignment horizontal="left" vertical="center"/>
    </xf>
    <xf numFmtId="177" fontId="2" fillId="2" borderId="2" xfId="0" applyNumberFormat="1" applyFont="1" applyFill="1" applyBorder="1" applyAlignment="1">
      <alignment horizontal="right" vertical="center"/>
    </xf>
    <xf numFmtId="177" fontId="2" fillId="2" borderId="18" xfId="0" applyNumberFormat="1" applyFont="1" applyFill="1" applyBorder="1" applyAlignment="1">
      <alignment horizontal="right" vertical="center"/>
    </xf>
    <xf numFmtId="177" fontId="2" fillId="2" borderId="4" xfId="0" applyNumberFormat="1" applyFont="1" applyFill="1" applyBorder="1" applyAlignment="1">
      <alignment horizontal="right" vertical="center"/>
    </xf>
    <xf numFmtId="177" fontId="2" fillId="2" borderId="20" xfId="0" applyNumberFormat="1" applyFont="1" applyFill="1" applyBorder="1" applyAlignment="1">
      <alignment horizontal="left" vertical="center"/>
    </xf>
    <xf numFmtId="177" fontId="2" fillId="2" borderId="4" xfId="0" applyNumberFormat="1" applyFont="1" applyFill="1" applyBorder="1" applyAlignment="1">
      <alignment horizontal="left" vertical="center"/>
    </xf>
    <xf numFmtId="177" fontId="2" fillId="4" borderId="2" xfId="0" applyNumberFormat="1" applyFont="1" applyFill="1" applyBorder="1">
      <alignment vertical="center"/>
    </xf>
    <xf numFmtId="177" fontId="2" fillId="4" borderId="18" xfId="0" applyNumberFormat="1" applyFont="1" applyFill="1" applyBorder="1">
      <alignment vertical="center"/>
    </xf>
    <xf numFmtId="177" fontId="2" fillId="4" borderId="2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177" fontId="16" fillId="4" borderId="19" xfId="0" applyNumberFormat="1" applyFont="1" applyFill="1" applyBorder="1" applyAlignment="1">
      <alignment horizontal="left" vertical="center"/>
    </xf>
    <xf numFmtId="177" fontId="16" fillId="4" borderId="2" xfId="0" applyNumberFormat="1" applyFont="1" applyFill="1" applyBorder="1" applyAlignment="1">
      <alignment horizontal="left" vertical="center"/>
    </xf>
    <xf numFmtId="177" fontId="16" fillId="4" borderId="2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 vertical="center"/>
    </xf>
    <xf numFmtId="49" fontId="8" fillId="0" borderId="0" xfId="1" applyNumberFormat="1" applyFont="1" applyBorder="1" applyAlignment="1">
      <alignment horizontal="left" vertical="center"/>
    </xf>
    <xf numFmtId="177" fontId="2" fillId="2" borderId="19" xfId="0" applyNumberFormat="1" applyFont="1" applyFill="1" applyBorder="1" applyAlignment="1">
      <alignment horizontal="left" vertical="center"/>
    </xf>
    <xf numFmtId="177" fontId="2" fillId="2" borderId="2" xfId="0" applyNumberFormat="1" applyFont="1" applyFill="1" applyBorder="1" applyAlignment="1">
      <alignment horizontal="left" vertical="center"/>
    </xf>
    <xf numFmtId="9" fontId="21" fillId="5" borderId="16" xfId="0" applyNumberFormat="1" applyFont="1" applyFill="1" applyBorder="1" applyAlignment="1">
      <alignment horizontal="center"/>
    </xf>
    <xf numFmtId="177" fontId="21" fillId="5" borderId="16" xfId="0" applyNumberFormat="1" applyFont="1" applyFill="1" applyBorder="1" applyAlignment="1">
      <alignment horizontal="center"/>
    </xf>
    <xf numFmtId="176" fontId="21" fillId="5" borderId="16" xfId="0" applyNumberFormat="1" applyFont="1" applyFill="1" applyBorder="1" applyAlignment="1">
      <alignment horizontal="center"/>
    </xf>
    <xf numFmtId="181" fontId="21" fillId="5" borderId="16" xfId="0" applyNumberFormat="1" applyFont="1" applyFill="1" applyBorder="1" applyAlignment="1">
      <alignment horizontal="right" vertical="center"/>
    </xf>
    <xf numFmtId="177" fontId="17" fillId="6" borderId="15" xfId="0" applyNumberFormat="1" applyFont="1" applyFill="1" applyBorder="1" applyAlignment="1">
      <alignment horizontal="right" vertical="center"/>
    </xf>
    <xf numFmtId="49" fontId="21" fillId="5" borderId="4" xfId="0" applyNumberFormat="1" applyFont="1" applyFill="1" applyBorder="1" applyAlignment="1">
      <alignment horizontal="left"/>
    </xf>
    <xf numFmtId="49" fontId="17" fillId="2" borderId="0" xfId="0" applyNumberFormat="1" applyFont="1" applyFill="1" applyAlignment="1">
      <alignment horizontal="center"/>
    </xf>
    <xf numFmtId="49" fontId="17" fillId="2" borderId="17" xfId="0" applyNumberFormat="1" applyFont="1" applyFill="1" applyBorder="1" applyAlignment="1">
      <alignment horizontal="center"/>
    </xf>
    <xf numFmtId="49" fontId="17" fillId="0" borderId="0" xfId="0" applyNumberFormat="1" applyFont="1" applyAlignment="1">
      <alignment horizontal="center"/>
    </xf>
    <xf numFmtId="49" fontId="17" fillId="0" borderId="17" xfId="0" applyNumberFormat="1" applyFont="1" applyBorder="1" applyAlignment="1">
      <alignment horizontal="center"/>
    </xf>
    <xf numFmtId="9" fontId="17" fillId="6" borderId="15" xfId="0" applyNumberFormat="1" applyFont="1" applyFill="1" applyBorder="1" applyAlignment="1">
      <alignment horizontal="center"/>
    </xf>
    <xf numFmtId="177" fontId="17" fillId="6" borderId="15" xfId="0" applyNumberFormat="1" applyFont="1" applyFill="1" applyBorder="1" applyAlignment="1">
      <alignment horizontal="center"/>
    </xf>
    <xf numFmtId="177" fontId="17" fillId="6" borderId="15" xfId="0" applyNumberFormat="1" applyFont="1" applyFill="1" applyBorder="1" applyAlignment="1">
      <alignment horizontal="right"/>
    </xf>
    <xf numFmtId="176" fontId="17" fillId="6" borderId="15" xfId="0" applyNumberFormat="1" applyFont="1" applyFill="1" applyBorder="1" applyAlignment="1">
      <alignment horizontal="right"/>
    </xf>
    <xf numFmtId="9" fontId="17" fillId="2" borderId="15" xfId="0" applyNumberFormat="1" applyFont="1" applyFill="1" applyBorder="1" applyAlignment="1">
      <alignment horizontal="center"/>
    </xf>
    <xf numFmtId="177" fontId="17" fillId="2" borderId="15" xfId="0" applyNumberFormat="1" applyFont="1" applyFill="1" applyBorder="1" applyAlignment="1">
      <alignment horizontal="center"/>
    </xf>
    <xf numFmtId="177" fontId="17" fillId="2" borderId="15" xfId="0" applyNumberFormat="1" applyFont="1" applyFill="1" applyBorder="1" applyAlignment="1">
      <alignment horizontal="right"/>
    </xf>
    <xf numFmtId="176" fontId="17" fillId="2" borderId="15" xfId="0" applyNumberFormat="1" applyFont="1" applyFill="1" applyBorder="1" applyAlignment="1">
      <alignment horizontal="right"/>
    </xf>
    <xf numFmtId="177" fontId="17" fillId="2" borderId="15" xfId="0" applyNumberFormat="1" applyFont="1" applyFill="1" applyBorder="1" applyAlignment="1">
      <alignment horizontal="right" vertical="center"/>
    </xf>
    <xf numFmtId="177" fontId="17" fillId="0" borderId="15" xfId="0" applyNumberFormat="1" applyFont="1" applyBorder="1" applyAlignment="1">
      <alignment horizontal="right" vertical="center"/>
    </xf>
    <xf numFmtId="9" fontId="17" fillId="0" borderId="15" xfId="0" applyNumberFormat="1" applyFont="1" applyBorder="1" applyAlignment="1">
      <alignment horizontal="center"/>
    </xf>
    <xf numFmtId="177" fontId="17" fillId="0" borderId="15" xfId="0" applyNumberFormat="1" applyFont="1" applyBorder="1" applyAlignment="1">
      <alignment horizontal="center"/>
    </xf>
    <xf numFmtId="177" fontId="17" fillId="0" borderId="15" xfId="0" applyNumberFormat="1" applyFont="1" applyBorder="1" applyAlignment="1">
      <alignment horizontal="right"/>
    </xf>
    <xf numFmtId="176" fontId="17" fillId="0" borderId="15" xfId="0" applyNumberFormat="1" applyFont="1" applyBorder="1" applyAlignment="1">
      <alignment horizontal="right"/>
    </xf>
    <xf numFmtId="177" fontId="26" fillId="0" borderId="15" xfId="0" applyNumberFormat="1" applyFont="1" applyBorder="1" applyAlignment="1">
      <alignment horizontal="right" vertical="center"/>
    </xf>
    <xf numFmtId="49" fontId="6" fillId="3" borderId="0" xfId="0" applyNumberFormat="1" applyFont="1" applyFill="1" applyAlignment="1">
      <alignment horizontal="center"/>
    </xf>
    <xf numFmtId="49" fontId="6" fillId="3" borderId="17" xfId="0" applyNumberFormat="1" applyFont="1" applyFill="1" applyBorder="1" applyAlignment="1">
      <alignment horizontal="center"/>
    </xf>
    <xf numFmtId="49" fontId="6" fillId="3" borderId="15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180" fontId="18" fillId="2" borderId="0" xfId="0" applyNumberFormat="1" applyFont="1" applyFill="1" applyAlignment="1">
      <alignment horizontal="right" vertical="center"/>
    </xf>
    <xf numFmtId="178" fontId="3" fillId="2" borderId="0" xfId="0" applyNumberFormat="1" applyFont="1" applyFill="1" applyAlignment="1">
      <alignment horizontal="center"/>
    </xf>
    <xf numFmtId="178" fontId="13" fillId="2" borderId="0" xfId="0" applyNumberFormat="1" applyFont="1" applyFill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right" vertical="center"/>
    </xf>
    <xf numFmtId="49" fontId="23" fillId="0" borderId="5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49" fontId="4" fillId="0" borderId="5" xfId="0" applyNumberFormat="1" applyFont="1" applyBorder="1" applyAlignment="1">
      <alignment horizontal="right"/>
    </xf>
    <xf numFmtId="179" fontId="20" fillId="0" borderId="5" xfId="0" applyNumberFormat="1" applyFont="1" applyBorder="1" applyAlignment="1">
      <alignment horizontal="left"/>
    </xf>
    <xf numFmtId="179" fontId="17" fillId="0" borderId="5" xfId="0" applyNumberFormat="1" applyFont="1" applyBorder="1" applyAlignment="1">
      <alignment horizontal="left"/>
    </xf>
    <xf numFmtId="49" fontId="29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8" fillId="0" borderId="3" xfId="0" applyNumberFormat="1" applyFont="1" applyBorder="1" applyAlignment="1">
      <alignment horizontal="center"/>
    </xf>
    <xf numFmtId="49" fontId="22" fillId="0" borderId="0" xfId="0" applyNumberFormat="1" applyFont="1" applyAlignment="1">
      <alignment horizontal="left"/>
    </xf>
    <xf numFmtId="49" fontId="22" fillId="0" borderId="3" xfId="0" applyNumberFormat="1" applyFont="1" applyBorder="1" applyAlignment="1">
      <alignment horizontal="left"/>
    </xf>
    <xf numFmtId="49" fontId="11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right" vertical="center"/>
    </xf>
    <xf numFmtId="49" fontId="31" fillId="0" borderId="0" xfId="0" applyNumberFormat="1" applyFont="1" applyAlignment="1">
      <alignment horizontal="center"/>
    </xf>
    <xf numFmtId="49" fontId="31" fillId="0" borderId="3" xfId="0" applyNumberFormat="1" applyFont="1" applyBorder="1" applyAlignment="1">
      <alignment horizontal="center"/>
    </xf>
    <xf numFmtId="178" fontId="2" fillId="2" borderId="0" xfId="0" applyNumberFormat="1" applyFont="1" applyFill="1" applyAlignment="1">
      <alignment horizontal="center" vertical="center" wrapText="1"/>
    </xf>
    <xf numFmtId="180" fontId="32" fillId="2" borderId="0" xfId="0" applyNumberFormat="1" applyFont="1" applyFill="1" applyAlignment="1">
      <alignment horizontal="right" vertical="center" wrapText="1"/>
    </xf>
    <xf numFmtId="178" fontId="2" fillId="2" borderId="0" xfId="0" applyNumberFormat="1" applyFont="1" applyFill="1" applyAlignment="1">
      <alignment vertical="center" wrapText="1"/>
    </xf>
    <xf numFmtId="178" fontId="2" fillId="2" borderId="0" xfId="0" applyNumberFormat="1" applyFont="1" applyFill="1" applyAlignment="1">
      <alignment horizontal="center" wrapText="1"/>
    </xf>
    <xf numFmtId="178" fontId="2" fillId="2" borderId="0" xfId="0" applyNumberFormat="1" applyFont="1" applyFill="1" applyAlignment="1">
      <alignment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3333CC"/>
      <color rgb="FFD3C6AB"/>
      <color rgb="FFC1E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BB47"/>
  <sheetViews>
    <sheetView showGridLines="0" view="pageBreakPreview" zoomScaleNormal="90" zoomScaleSheetLayoutView="100" workbookViewId="0">
      <selection activeCell="AG6" sqref="AG6"/>
    </sheetView>
  </sheetViews>
  <sheetFormatPr defaultColWidth="3.625" defaultRowHeight="18" customHeight="1"/>
  <cols>
    <col min="1" max="2" width="3.625" style="1"/>
    <col min="3" max="3" width="9.875" style="1" customWidth="1"/>
    <col min="4" max="13" width="3.625" style="1"/>
    <col min="14" max="17" width="3.625" style="1" customWidth="1"/>
    <col min="18" max="19" width="3.625" style="1"/>
    <col min="20" max="20" width="3.5" style="1" customWidth="1"/>
    <col min="21" max="21" width="7" style="1" customWidth="1"/>
    <col min="22" max="29" width="3.625" style="1"/>
    <col min="30" max="30" width="2.75" style="1" customWidth="1"/>
    <col min="31" max="31" width="7.625" style="1" customWidth="1"/>
    <col min="32" max="34" width="3.625" style="1" customWidth="1"/>
    <col min="35" max="35" width="6.25" style="1" customWidth="1"/>
    <col min="36" max="37" width="3.625" style="1"/>
    <col min="38" max="38" width="0" style="1" hidden="1" customWidth="1"/>
    <col min="39" max="16384" width="3.625" style="1"/>
  </cols>
  <sheetData>
    <row r="3" spans="1:54" ht="18" customHeight="1">
      <c r="B3" s="123" t="s">
        <v>5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57"/>
      <c r="T3" s="57"/>
      <c r="U3" s="57"/>
      <c r="V3" s="14"/>
      <c r="W3" s="125" t="s">
        <v>8</v>
      </c>
      <c r="X3" s="125"/>
      <c r="Y3" s="125"/>
      <c r="Z3" s="126" t="s">
        <v>45</v>
      </c>
      <c r="AA3" s="127"/>
      <c r="AB3" s="127"/>
      <c r="AC3" s="127"/>
      <c r="AD3" s="127"/>
    </row>
    <row r="4" spans="1:54" ht="18" customHeight="1" thickBot="1"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58"/>
      <c r="T4" s="58"/>
      <c r="U4" s="58"/>
      <c r="V4" s="13"/>
      <c r="W4" s="128" t="s">
        <v>33</v>
      </c>
      <c r="X4" s="128"/>
      <c r="Y4" s="128"/>
      <c r="Z4" s="129" t="s">
        <v>45</v>
      </c>
      <c r="AA4" s="130"/>
      <c r="AB4" s="130"/>
      <c r="AC4" s="130"/>
      <c r="AD4" s="130"/>
    </row>
    <row r="5" spans="1:54" ht="18" customHeight="1" thickTop="1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1:54" ht="18" customHeight="1">
      <c r="S6" s="136" t="s">
        <v>35</v>
      </c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</row>
    <row r="7" spans="1:54" ht="24.75">
      <c r="B7" s="131" t="s">
        <v>47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4" t="s">
        <v>4</v>
      </c>
      <c r="O7" s="134"/>
      <c r="S7" s="136" t="s">
        <v>36</v>
      </c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</row>
    <row r="8" spans="1:54" ht="24.75"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5"/>
      <c r="O8" s="135"/>
      <c r="S8" s="137" t="s">
        <v>37</v>
      </c>
      <c r="T8" s="137"/>
      <c r="U8" s="137"/>
      <c r="V8" s="137"/>
      <c r="W8" s="137"/>
      <c r="X8" s="137"/>
      <c r="Y8" s="137"/>
      <c r="Z8" s="137"/>
      <c r="AA8" s="137"/>
      <c r="AB8" s="137"/>
      <c r="AN8" s="26"/>
      <c r="AO8" s="26"/>
      <c r="AP8" s="26"/>
      <c r="AQ8" s="26"/>
      <c r="AR8" s="26"/>
    </row>
    <row r="9" spans="1:54" ht="18" customHeight="1">
      <c r="B9" s="11" t="s">
        <v>38</v>
      </c>
      <c r="S9" s="85"/>
      <c r="T9" s="85"/>
      <c r="U9" s="85"/>
      <c r="V9" s="85"/>
      <c r="W9" s="85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</row>
    <row r="10" spans="1:54" ht="18" customHeight="1">
      <c r="B10" s="66"/>
      <c r="S10" s="85"/>
      <c r="T10" s="85"/>
      <c r="U10" s="85"/>
      <c r="V10" s="85"/>
      <c r="W10" s="85"/>
      <c r="X10" s="64"/>
      <c r="Y10" s="64"/>
      <c r="Z10" s="64"/>
      <c r="AA10" s="64"/>
      <c r="AB10" s="64"/>
      <c r="AC10" s="64"/>
      <c r="AD10" s="64"/>
      <c r="AE10" s="64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</row>
    <row r="11" spans="1:54" ht="18" customHeight="1">
      <c r="B11" s="25" t="s">
        <v>6</v>
      </c>
      <c r="S11" s="85" t="s">
        <v>21</v>
      </c>
      <c r="T11" s="85"/>
      <c r="U11" s="85"/>
      <c r="V11" s="85"/>
      <c r="W11" s="85"/>
      <c r="X11" s="64"/>
      <c r="Y11" s="64"/>
      <c r="Z11" s="64"/>
      <c r="AA11" s="64"/>
      <c r="AB11" s="64"/>
      <c r="AC11" s="64"/>
      <c r="AD11" s="64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54" ht="18" customHeight="1">
      <c r="B12" s="120"/>
      <c r="C12" s="121">
        <f>Y37</f>
        <v>33000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6"/>
      <c r="O12" s="120"/>
      <c r="S12" s="85" t="s">
        <v>22</v>
      </c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</row>
    <row r="13" spans="1:54" ht="18" customHeight="1">
      <c r="B13" s="120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6"/>
      <c r="O13" s="120"/>
      <c r="S13" s="122" t="s">
        <v>23</v>
      </c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L13" s="66"/>
      <c r="AM13" s="66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BA13" s="66"/>
      <c r="BB13" s="66"/>
    </row>
    <row r="14" spans="1:54" ht="18" customHeight="1">
      <c r="B14" s="67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6"/>
      <c r="O14" s="67"/>
      <c r="V14" s="11"/>
      <c r="Z14" s="11"/>
      <c r="AL14" s="66"/>
      <c r="AM14" s="66"/>
      <c r="AN14" s="66"/>
      <c r="AO14" s="66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</row>
    <row r="15" spans="1:54" ht="24.75" customHeight="1">
      <c r="B15" s="26" t="s">
        <v>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9"/>
      <c r="O15" s="8"/>
      <c r="S15" s="86" t="s">
        <v>24</v>
      </c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L15" s="66"/>
      <c r="AM15" s="66"/>
      <c r="AN15" s="66"/>
      <c r="AO15" s="66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</row>
    <row r="16" spans="1:54" ht="19.5" customHeight="1">
      <c r="B16" s="27"/>
      <c r="C16" s="119">
        <v>45382</v>
      </c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28"/>
      <c r="O16" s="27"/>
      <c r="V16" s="11"/>
      <c r="Z16" s="11"/>
      <c r="AL16" s="66"/>
      <c r="AM16" s="66"/>
      <c r="AN16" s="66"/>
      <c r="AO16" s="66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</row>
    <row r="17" spans="2:54" ht="12.75" customHeight="1">
      <c r="B17" s="67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6"/>
      <c r="O17" s="67"/>
      <c r="V17" s="11"/>
      <c r="Z17" s="11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</row>
    <row r="18" spans="2:54" ht="20.25" customHeight="1"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  <c r="O18" s="68"/>
      <c r="V18" s="11"/>
      <c r="Z18" s="11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2:54" ht="16.5" customHeight="1">
      <c r="B19" s="68"/>
      <c r="C19" s="69"/>
      <c r="D19" s="69"/>
      <c r="E19" s="69"/>
      <c r="F19" s="69"/>
      <c r="G19" s="69"/>
      <c r="H19" s="72" t="s">
        <v>48</v>
      </c>
      <c r="I19" s="69"/>
      <c r="J19" s="69"/>
      <c r="K19" s="69"/>
      <c r="L19" s="69"/>
      <c r="M19" s="69"/>
      <c r="N19" s="70"/>
      <c r="O19" s="68"/>
      <c r="V19" s="11"/>
      <c r="Z19" s="11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2:54" ht="15" customHeight="1">
      <c r="B20" s="68"/>
      <c r="C20" s="69"/>
      <c r="D20" s="69"/>
      <c r="E20" s="71"/>
      <c r="F20" s="69"/>
      <c r="G20" s="69"/>
      <c r="H20" s="72" t="s">
        <v>49</v>
      </c>
      <c r="I20" s="69"/>
      <c r="J20" s="69"/>
      <c r="K20" s="69"/>
      <c r="L20" s="69"/>
      <c r="M20" s="69"/>
      <c r="N20" s="70"/>
      <c r="O20" s="68"/>
      <c r="V20" s="11"/>
      <c r="Z20" s="11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2:54" ht="15" customHeight="1">
      <c r="B21" s="68"/>
      <c r="C21" s="69"/>
      <c r="D21" s="69"/>
      <c r="E21" s="69"/>
      <c r="F21" s="69"/>
      <c r="G21" s="69"/>
      <c r="H21" s="72" t="s">
        <v>50</v>
      </c>
      <c r="I21" s="69"/>
      <c r="J21" s="69"/>
      <c r="K21" s="69"/>
      <c r="L21" s="69"/>
      <c r="M21" s="69"/>
      <c r="N21" s="70"/>
      <c r="O21" s="68"/>
      <c r="V21" s="11"/>
      <c r="Z21" s="11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2:54" ht="15" customHeight="1">
      <c r="B22" s="68"/>
      <c r="C22" s="69"/>
      <c r="D22" s="69"/>
      <c r="E22" s="69"/>
      <c r="F22" s="69"/>
      <c r="G22" s="69"/>
      <c r="H22" s="72" t="s">
        <v>51</v>
      </c>
      <c r="I22" s="69"/>
      <c r="J22" s="69"/>
      <c r="K22" s="69"/>
      <c r="L22" s="69"/>
      <c r="M22" s="69"/>
      <c r="N22" s="70"/>
      <c r="O22" s="68"/>
      <c r="V22" s="11"/>
      <c r="Z22" s="11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2:54" ht="15" customHeight="1">
      <c r="B23" s="68"/>
      <c r="C23" s="69"/>
      <c r="D23" s="69"/>
      <c r="E23" s="69"/>
      <c r="F23" s="69"/>
      <c r="G23" s="69"/>
      <c r="H23" s="72" t="s">
        <v>52</v>
      </c>
      <c r="I23" s="69"/>
      <c r="J23" s="69"/>
      <c r="K23" s="69"/>
      <c r="L23" s="69"/>
      <c r="M23" s="69"/>
      <c r="N23" s="70"/>
      <c r="O23" s="68"/>
      <c r="V23" s="11"/>
      <c r="Z23" s="11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2:54" ht="15" customHeight="1">
      <c r="B24" s="68"/>
      <c r="C24" s="69"/>
      <c r="D24" s="69"/>
      <c r="E24" s="69"/>
      <c r="F24" s="69"/>
      <c r="G24" s="69"/>
      <c r="H24" s="72" t="s">
        <v>55</v>
      </c>
      <c r="I24" s="69"/>
      <c r="J24" s="69"/>
      <c r="K24" s="69"/>
      <c r="L24" s="69"/>
      <c r="M24" s="69"/>
      <c r="N24" s="70"/>
      <c r="O24" s="68"/>
      <c r="V24" s="11"/>
      <c r="Z24" s="11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2:54" ht="15" customHeight="1"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  <c r="O25" s="68"/>
      <c r="V25" s="11"/>
      <c r="Z25" s="11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</row>
    <row r="26" spans="2:54" ht="18" customHeight="1">
      <c r="Y26" s="117" t="s">
        <v>2</v>
      </c>
      <c r="Z26" s="117"/>
      <c r="AA26" s="117"/>
      <c r="AB26" s="117"/>
      <c r="AC26" s="117"/>
    </row>
    <row r="27" spans="2:54" s="3" customFormat="1" ht="18" customHeight="1">
      <c r="B27" s="114" t="s">
        <v>17</v>
      </c>
      <c r="C27" s="115"/>
      <c r="D27" s="114"/>
      <c r="E27" s="114"/>
      <c r="F27" s="114"/>
      <c r="G27" s="114"/>
      <c r="H27" s="114"/>
      <c r="I27" s="114"/>
      <c r="J27" s="114"/>
      <c r="K27" s="114"/>
      <c r="L27" s="114"/>
      <c r="M27" s="115"/>
      <c r="N27" s="116" t="s">
        <v>27</v>
      </c>
      <c r="O27" s="116"/>
      <c r="P27" s="116"/>
      <c r="Q27" s="116" t="s">
        <v>1</v>
      </c>
      <c r="R27" s="116"/>
      <c r="S27" s="116" t="s">
        <v>0</v>
      </c>
      <c r="T27" s="116"/>
      <c r="U27" s="116"/>
      <c r="V27" s="116" t="s">
        <v>15</v>
      </c>
      <c r="W27" s="116"/>
      <c r="X27" s="116"/>
      <c r="Y27" s="116"/>
      <c r="Z27" s="116" t="s">
        <v>14</v>
      </c>
      <c r="AA27" s="116"/>
      <c r="AB27" s="116"/>
      <c r="AC27" s="116"/>
    </row>
    <row r="28" spans="2:54" ht="18" customHeight="1" thickBot="1">
      <c r="B28" s="97" t="s">
        <v>53</v>
      </c>
      <c r="C28" s="98"/>
      <c r="D28" s="40" t="s">
        <v>54</v>
      </c>
      <c r="E28" s="40"/>
      <c r="F28" s="40"/>
      <c r="G28" s="40"/>
      <c r="H28" s="40"/>
      <c r="I28" s="40"/>
      <c r="J28" s="40"/>
      <c r="K28" s="40"/>
      <c r="L28" s="40"/>
      <c r="M28" s="40"/>
      <c r="N28" s="109"/>
      <c r="O28" s="109"/>
      <c r="P28" s="109"/>
      <c r="Q28" s="110"/>
      <c r="R28" s="110"/>
      <c r="S28" s="111">
        <v>1</v>
      </c>
      <c r="T28" s="111"/>
      <c r="U28" s="111"/>
      <c r="V28" s="112">
        <v>30000</v>
      </c>
      <c r="W28" s="112"/>
      <c r="X28" s="112"/>
      <c r="Y28" s="112"/>
      <c r="Z28" s="113">
        <f t="shared" ref="Z28:Z32" si="0">IF(OR(S28="",V28=""),"",S28*V28)</f>
        <v>30000</v>
      </c>
      <c r="AA28" s="113"/>
      <c r="AB28" s="113"/>
      <c r="AC28" s="113"/>
    </row>
    <row r="29" spans="2:54" ht="18" customHeight="1">
      <c r="B29" s="95"/>
      <c r="C29" s="96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103"/>
      <c r="O29" s="103"/>
      <c r="P29" s="103"/>
      <c r="Q29" s="104"/>
      <c r="R29" s="104"/>
      <c r="S29" s="105"/>
      <c r="T29" s="105"/>
      <c r="U29" s="105"/>
      <c r="V29" s="106"/>
      <c r="W29" s="106"/>
      <c r="X29" s="106"/>
      <c r="Y29" s="106"/>
      <c r="Z29" s="107" t="str">
        <f t="shared" si="0"/>
        <v/>
      </c>
      <c r="AA29" s="107"/>
      <c r="AB29" s="107"/>
      <c r="AC29" s="107"/>
      <c r="AE29" s="45" t="s">
        <v>12</v>
      </c>
      <c r="AF29" s="46"/>
      <c r="AG29" s="46"/>
      <c r="AH29" s="46"/>
      <c r="AI29" s="46"/>
      <c r="AJ29" s="47"/>
      <c r="AK29" s="44"/>
    </row>
    <row r="30" spans="2:54" ht="18" customHeight="1">
      <c r="B30" s="97"/>
      <c r="C30" s="98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109"/>
      <c r="O30" s="109"/>
      <c r="P30" s="109"/>
      <c r="Q30" s="110"/>
      <c r="R30" s="110"/>
      <c r="S30" s="111"/>
      <c r="T30" s="111"/>
      <c r="U30" s="111"/>
      <c r="V30" s="112"/>
      <c r="W30" s="112"/>
      <c r="X30" s="112"/>
      <c r="Y30" s="112"/>
      <c r="Z30" s="108" t="str">
        <f t="shared" si="0"/>
        <v/>
      </c>
      <c r="AA30" s="108"/>
      <c r="AB30" s="108"/>
      <c r="AC30" s="108"/>
      <c r="AE30" s="48">
        <f>SUMIF($N28:$P32,"",$Z28:$AC32)</f>
        <v>30000</v>
      </c>
      <c r="AF30" s="49"/>
      <c r="AG30" s="50">
        <f>AE30/AE32</f>
        <v>1</v>
      </c>
      <c r="AH30" s="49"/>
      <c r="AI30" s="51">
        <f>Z33*AG30</f>
        <v>0</v>
      </c>
      <c r="AJ30" s="52"/>
      <c r="AK30" s="44"/>
    </row>
    <row r="31" spans="2:54" ht="18" customHeight="1">
      <c r="B31" s="95"/>
      <c r="C31" s="96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103"/>
      <c r="O31" s="103"/>
      <c r="P31" s="103"/>
      <c r="Q31" s="104"/>
      <c r="R31" s="104"/>
      <c r="S31" s="105"/>
      <c r="T31" s="105"/>
      <c r="U31" s="105"/>
      <c r="V31" s="106"/>
      <c r="W31" s="106"/>
      <c r="X31" s="106"/>
      <c r="Y31" s="106"/>
      <c r="Z31" s="107" t="str">
        <f t="shared" si="0"/>
        <v/>
      </c>
      <c r="AA31" s="107"/>
      <c r="AB31" s="107"/>
      <c r="AC31" s="107"/>
      <c r="AE31" s="48">
        <f>SUMIF($N28:$P32,"*",$Z28:$AC32)</f>
        <v>0</v>
      </c>
      <c r="AF31" s="49"/>
      <c r="AG31" s="50">
        <f>AE31/AE32</f>
        <v>0</v>
      </c>
      <c r="AH31" s="49"/>
      <c r="AI31" s="51">
        <f>Z33*AG31</f>
        <v>0</v>
      </c>
      <c r="AJ31" s="52"/>
      <c r="AK31" s="44"/>
    </row>
    <row r="32" spans="2:54" ht="18" customHeight="1" thickBot="1">
      <c r="B32" s="97"/>
      <c r="C32" s="9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99"/>
      <c r="O32" s="99"/>
      <c r="P32" s="99"/>
      <c r="Q32" s="100"/>
      <c r="R32" s="100"/>
      <c r="S32" s="101"/>
      <c r="T32" s="101"/>
      <c r="U32" s="101"/>
      <c r="V32" s="102"/>
      <c r="W32" s="102"/>
      <c r="X32" s="102"/>
      <c r="Y32" s="102"/>
      <c r="Z32" s="93" t="str">
        <f t="shared" si="0"/>
        <v/>
      </c>
      <c r="AA32" s="93"/>
      <c r="AB32" s="93"/>
      <c r="AC32" s="93"/>
      <c r="AE32" s="53">
        <f>SUM($Z28:$AC32)</f>
        <v>30000</v>
      </c>
      <c r="AF32" s="54"/>
      <c r="AG32" s="54"/>
      <c r="AH32" s="54"/>
      <c r="AI32" s="55">
        <f>SUM(AI30:AI31)</f>
        <v>0</v>
      </c>
      <c r="AJ32" s="56"/>
      <c r="AK32" s="44"/>
    </row>
    <row r="33" spans="2:37" ht="18" customHeight="1" thickBot="1">
      <c r="B33" s="94" t="s">
        <v>25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89" t="s">
        <v>11</v>
      </c>
      <c r="O33" s="89"/>
      <c r="P33" s="89"/>
      <c r="Q33" s="90" t="s">
        <v>11</v>
      </c>
      <c r="R33" s="90"/>
      <c r="S33" s="90" t="s">
        <v>11</v>
      </c>
      <c r="T33" s="90"/>
      <c r="U33" s="90"/>
      <c r="V33" s="91" t="s">
        <v>11</v>
      </c>
      <c r="W33" s="91"/>
      <c r="X33" s="91"/>
      <c r="Y33" s="91"/>
      <c r="Z33" s="92">
        <v>0</v>
      </c>
      <c r="AA33" s="92"/>
      <c r="AB33" s="92"/>
      <c r="AC33" s="92"/>
      <c r="AE33" s="44" t="s">
        <v>30</v>
      </c>
      <c r="AF33" s="44"/>
      <c r="AG33" s="44"/>
      <c r="AH33" s="44"/>
      <c r="AI33" s="44"/>
      <c r="AJ33" s="44"/>
      <c r="AK33" s="44"/>
    </row>
    <row r="34" spans="2:37" ht="18" customHeight="1" thickTop="1" thickBot="1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4"/>
      <c r="AE34" s="44"/>
      <c r="AF34" s="44"/>
      <c r="AG34" s="44"/>
      <c r="AH34" s="44"/>
      <c r="AI34" s="44"/>
      <c r="AJ34" s="44"/>
      <c r="AK34" s="44"/>
    </row>
    <row r="35" spans="2:37" ht="18" customHeight="1" thickTop="1" thickBot="1">
      <c r="B35" s="30"/>
      <c r="C35" s="30"/>
      <c r="D35" s="65" t="s">
        <v>10</v>
      </c>
      <c r="E35" s="31"/>
      <c r="F35" s="31"/>
      <c r="G35" s="31"/>
      <c r="H35" s="73">
        <f>$AE$30+$AI$30</f>
        <v>30000</v>
      </c>
      <c r="I35" s="73"/>
      <c r="J35" s="73"/>
      <c r="K35" s="74"/>
      <c r="L35" s="35"/>
      <c r="M35" s="35" t="s">
        <v>13</v>
      </c>
      <c r="N35" s="35"/>
      <c r="O35" s="35"/>
      <c r="P35" s="35"/>
      <c r="Q35" s="73">
        <f>IF($H$35="","",$H$35*0.1)</f>
        <v>3000</v>
      </c>
      <c r="R35" s="73"/>
      <c r="S35" s="73"/>
      <c r="T35" s="32"/>
      <c r="U35" s="87" t="s">
        <v>19</v>
      </c>
      <c r="V35" s="88"/>
      <c r="W35" s="88"/>
      <c r="X35" s="88"/>
      <c r="Y35" s="73">
        <f>H35+Q35</f>
        <v>33000</v>
      </c>
      <c r="Z35" s="73"/>
      <c r="AA35" s="73"/>
      <c r="AB35" s="73"/>
      <c r="AC35" s="73"/>
      <c r="AE35" s="43"/>
      <c r="AF35" s="43"/>
      <c r="AG35" s="43"/>
      <c r="AH35" s="43"/>
      <c r="AI35" s="43"/>
      <c r="AJ35" s="43"/>
      <c r="AK35" s="43"/>
    </row>
    <row r="36" spans="2:37" ht="18" customHeight="1" thickTop="1" thickBot="1">
      <c r="B36" s="30"/>
      <c r="C36" s="30"/>
      <c r="D36" s="65" t="s">
        <v>28</v>
      </c>
      <c r="E36" s="31"/>
      <c r="F36" s="31"/>
      <c r="G36" s="31"/>
      <c r="H36" s="73">
        <f>$AE$31+$AI$31</f>
        <v>0</v>
      </c>
      <c r="I36" s="73"/>
      <c r="J36" s="73"/>
      <c r="K36" s="74"/>
      <c r="L36" s="35"/>
      <c r="M36" s="35" t="s">
        <v>31</v>
      </c>
      <c r="N36" s="35"/>
      <c r="O36" s="35"/>
      <c r="P36" s="35"/>
      <c r="Q36" s="75">
        <f>IF($H$36="","",$H$36*0)</f>
        <v>0</v>
      </c>
      <c r="R36" s="75"/>
      <c r="S36" s="75"/>
      <c r="T36" s="33"/>
      <c r="U36" s="76" t="s">
        <v>32</v>
      </c>
      <c r="V36" s="77"/>
      <c r="W36" s="77"/>
      <c r="X36" s="77"/>
      <c r="Y36" s="73">
        <f>H36+Q36</f>
        <v>0</v>
      </c>
      <c r="Z36" s="73"/>
      <c r="AA36" s="73"/>
      <c r="AB36" s="73"/>
      <c r="AC36" s="73"/>
      <c r="AE36" s="43" t="s">
        <v>29</v>
      </c>
    </row>
    <row r="37" spans="2:37" ht="18" customHeight="1" thickTop="1" thickBot="1">
      <c r="B37" s="34" t="s">
        <v>18</v>
      </c>
      <c r="C37" s="34"/>
      <c r="D37" s="34"/>
      <c r="E37" s="34"/>
      <c r="F37" s="34"/>
      <c r="G37" s="34"/>
      <c r="H37" s="78">
        <f>SUM(H35:K36)</f>
        <v>30000</v>
      </c>
      <c r="I37" s="78"/>
      <c r="J37" s="78"/>
      <c r="K37" s="79"/>
      <c r="L37" s="39"/>
      <c r="M37" s="34" t="s">
        <v>16</v>
      </c>
      <c r="N37" s="34"/>
      <c r="O37" s="34"/>
      <c r="P37" s="34"/>
      <c r="Q37" s="80">
        <f>SUM(Q35:S36)</f>
        <v>3000</v>
      </c>
      <c r="R37" s="81"/>
      <c r="S37" s="81"/>
      <c r="T37" s="63"/>
      <c r="U37" s="82" t="s">
        <v>20</v>
      </c>
      <c r="V37" s="83"/>
      <c r="W37" s="83"/>
      <c r="X37" s="83"/>
      <c r="Y37" s="84">
        <f>IF($H$37="","",$H$37+$Q$35+$Q$36)</f>
        <v>33000</v>
      </c>
      <c r="Z37" s="84"/>
      <c r="AA37" s="84"/>
      <c r="AB37" s="84"/>
      <c r="AC37" s="84"/>
    </row>
    <row r="38" spans="2:37" ht="18" customHeight="1" thickTop="1"/>
    <row r="39" spans="2:37" ht="18" customHeight="1">
      <c r="B39" s="5" t="s">
        <v>3</v>
      </c>
      <c r="T39" s="2"/>
    </row>
    <row r="40" spans="2:37" ht="18" customHeight="1">
      <c r="B40" s="15" t="s">
        <v>9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7"/>
    </row>
    <row r="41" spans="2:37" ht="18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20"/>
    </row>
    <row r="42" spans="2:37" ht="18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20"/>
    </row>
    <row r="43" spans="2:37" ht="18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20"/>
    </row>
    <row r="44" spans="2:37" ht="18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3"/>
    </row>
    <row r="46" spans="2:37" ht="18" customHeight="1">
      <c r="B46" s="1" t="s">
        <v>26</v>
      </c>
    </row>
    <row r="47" spans="2:37" ht="18" customHeight="1">
      <c r="E47" s="1" t="s">
        <v>34</v>
      </c>
    </row>
  </sheetData>
  <mergeCells count="79">
    <mergeCell ref="B7:M8"/>
    <mergeCell ref="N7:O8"/>
    <mergeCell ref="S7:AE7"/>
    <mergeCell ref="S8:AB8"/>
    <mergeCell ref="S6:AE6"/>
    <mergeCell ref="B3:R4"/>
    <mergeCell ref="W3:Y3"/>
    <mergeCell ref="Z3:AD3"/>
    <mergeCell ref="W4:Y4"/>
    <mergeCell ref="Z4:AD4"/>
    <mergeCell ref="B12:B13"/>
    <mergeCell ref="C12:M14"/>
    <mergeCell ref="O12:O13"/>
    <mergeCell ref="S12:AD12"/>
    <mergeCell ref="S13:AD13"/>
    <mergeCell ref="Y26:AC26"/>
    <mergeCell ref="AP14:BB14"/>
    <mergeCell ref="AP15:BB15"/>
    <mergeCell ref="C16:M17"/>
    <mergeCell ref="AP16:BB16"/>
    <mergeCell ref="Z28:AC28"/>
    <mergeCell ref="B27:C27"/>
    <mergeCell ref="N27:P27"/>
    <mergeCell ref="Q27:R27"/>
    <mergeCell ref="S27:U27"/>
    <mergeCell ref="V27:Y27"/>
    <mergeCell ref="Z27:AC27"/>
    <mergeCell ref="D27:M27"/>
    <mergeCell ref="B28:C28"/>
    <mergeCell ref="N28:P28"/>
    <mergeCell ref="Q28:R28"/>
    <mergeCell ref="S28:U28"/>
    <mergeCell ref="V28:Y28"/>
    <mergeCell ref="Z30:AC30"/>
    <mergeCell ref="B29:C29"/>
    <mergeCell ref="N29:P29"/>
    <mergeCell ref="Q29:R29"/>
    <mergeCell ref="S29:U29"/>
    <mergeCell ref="V29:Y29"/>
    <mergeCell ref="Z29:AC29"/>
    <mergeCell ref="B30:C30"/>
    <mergeCell ref="N30:P30"/>
    <mergeCell ref="Q30:R30"/>
    <mergeCell ref="S30:U30"/>
    <mergeCell ref="V30:Y30"/>
    <mergeCell ref="N31:P31"/>
    <mergeCell ref="Q31:R31"/>
    <mergeCell ref="S31:U31"/>
    <mergeCell ref="V31:Y31"/>
    <mergeCell ref="Z31:AC31"/>
    <mergeCell ref="B32:C32"/>
    <mergeCell ref="N32:P32"/>
    <mergeCell ref="Q32:R32"/>
    <mergeCell ref="S32:U32"/>
    <mergeCell ref="V32:Y32"/>
    <mergeCell ref="S9:W9"/>
    <mergeCell ref="S10:W10"/>
    <mergeCell ref="S15:AD15"/>
    <mergeCell ref="S11:W11"/>
    <mergeCell ref="H35:K35"/>
    <mergeCell ref="Q35:S35"/>
    <mergeCell ref="U35:X35"/>
    <mergeCell ref="Y35:AC35"/>
    <mergeCell ref="N33:P33"/>
    <mergeCell ref="Q33:R33"/>
    <mergeCell ref="S33:U33"/>
    <mergeCell ref="V33:Y33"/>
    <mergeCell ref="Z33:AC33"/>
    <mergeCell ref="Z32:AC32"/>
    <mergeCell ref="B33:M33"/>
    <mergeCell ref="B31:C31"/>
    <mergeCell ref="H36:K36"/>
    <mergeCell ref="Q36:S36"/>
    <mergeCell ref="U36:X36"/>
    <mergeCell ref="Y36:AC36"/>
    <mergeCell ref="H37:K37"/>
    <mergeCell ref="Q37:S37"/>
    <mergeCell ref="U37:X37"/>
    <mergeCell ref="Y37:AC37"/>
  </mergeCells>
  <phoneticPr fontId="1"/>
  <dataValidations count="4">
    <dataValidation imeMode="on" allowBlank="1" showInputMessage="1" showErrorMessage="1" sqref="AL14 AE13 AP13:BB16 U15:AD15 AP17:AX25"/>
    <dataValidation imeMode="hiragana" allowBlank="1" showInputMessage="1" showErrorMessage="1" sqref="C33:C34 H35:H36 K35 N34:O34 Z28:AC33 B28:B34 D28:M34"/>
    <dataValidation imeMode="halfAlpha" allowBlank="1" showInputMessage="1" showErrorMessage="1" sqref="Q35:Q36 C12 E35:E36 G35:G36 C15:C16 D15:M15 N32:P33 H37:K37 B35:B36 T37 Z3:AD3 Q28:Q33 V28:Y33 S28:S33"/>
    <dataValidation type="list" imeMode="halfAlpha" allowBlank="1" showInputMessage="1" showErrorMessage="1" sqref="N28:P31">
      <formula1>#REF!</formula1>
    </dataValidation>
  </dataValidations>
  <pageMargins left="0.7" right="0.7" top="0.75" bottom="0.75" header="0.3" footer="0.3"/>
  <pageSetup paperSize="9" scale="7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BB47"/>
  <sheetViews>
    <sheetView showGridLines="0" tabSelected="1" view="pageBreakPreview" zoomScaleNormal="90" zoomScaleSheetLayoutView="100" workbookViewId="0">
      <selection activeCell="C16" sqref="C16:M17"/>
    </sheetView>
  </sheetViews>
  <sheetFormatPr defaultColWidth="3.625" defaultRowHeight="18" customHeight="1"/>
  <cols>
    <col min="1" max="13" width="3.625" style="1"/>
    <col min="14" max="17" width="3.625" style="1" customWidth="1"/>
    <col min="18" max="19" width="3.625" style="1"/>
    <col min="20" max="20" width="3.5" style="1" customWidth="1"/>
    <col min="21" max="21" width="7" style="1" customWidth="1"/>
    <col min="22" max="29" width="3.625" style="1"/>
    <col min="30" max="30" width="2.75" style="1" customWidth="1"/>
    <col min="31" max="31" width="7.625" style="1" customWidth="1"/>
    <col min="32" max="34" width="3.625" style="1" customWidth="1"/>
    <col min="35" max="35" width="6.25" style="1" customWidth="1"/>
    <col min="36" max="37" width="3.625" style="1"/>
    <col min="38" max="38" width="0" style="1" hidden="1" customWidth="1"/>
    <col min="39" max="16384" width="3.625" style="1"/>
  </cols>
  <sheetData>
    <row r="3" spans="1:54" ht="18" customHeight="1">
      <c r="B3" s="123" t="s">
        <v>5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57"/>
      <c r="T3" s="57"/>
      <c r="U3" s="57"/>
      <c r="V3" s="14"/>
      <c r="W3" s="125" t="s">
        <v>8</v>
      </c>
      <c r="X3" s="125"/>
      <c r="Y3" s="125"/>
      <c r="Z3" s="126" t="s">
        <v>45</v>
      </c>
      <c r="AA3" s="127"/>
      <c r="AB3" s="127"/>
      <c r="AC3" s="127"/>
      <c r="AD3" s="127"/>
    </row>
    <row r="4" spans="1:54" ht="18" customHeight="1" thickBot="1"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58"/>
      <c r="T4" s="58"/>
      <c r="U4" s="58"/>
      <c r="V4" s="13"/>
      <c r="W4" s="128" t="s">
        <v>33</v>
      </c>
      <c r="X4" s="128"/>
      <c r="Y4" s="128"/>
      <c r="Z4" s="129" t="s">
        <v>45</v>
      </c>
      <c r="AA4" s="130"/>
      <c r="AB4" s="130"/>
      <c r="AC4" s="130"/>
      <c r="AD4" s="130"/>
    </row>
    <row r="5" spans="1:54" ht="18" customHeight="1" thickTop="1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1:54" ht="18" customHeight="1">
      <c r="S6" s="136" t="s">
        <v>35</v>
      </c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</row>
    <row r="7" spans="1:54" ht="24.75">
      <c r="B7" s="138" t="s">
        <v>46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4" t="s">
        <v>4</v>
      </c>
      <c r="O7" s="134"/>
      <c r="S7" s="136" t="s">
        <v>36</v>
      </c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</row>
    <row r="8" spans="1:54" ht="24.75"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5"/>
      <c r="O8" s="135"/>
      <c r="S8" s="137" t="s">
        <v>37</v>
      </c>
      <c r="T8" s="137"/>
      <c r="U8" s="137"/>
      <c r="V8" s="137"/>
      <c r="W8" s="137"/>
      <c r="X8" s="137"/>
      <c r="Y8" s="137"/>
      <c r="Z8" s="137"/>
      <c r="AA8" s="137"/>
      <c r="AB8" s="137"/>
      <c r="AN8" s="26"/>
      <c r="AO8" s="26"/>
      <c r="AP8" s="26"/>
      <c r="AQ8" s="26"/>
      <c r="AR8" s="26"/>
    </row>
    <row r="9" spans="1:54" ht="18" customHeight="1">
      <c r="B9" s="11" t="s">
        <v>38</v>
      </c>
      <c r="S9" s="85"/>
      <c r="T9" s="85"/>
      <c r="U9" s="85"/>
      <c r="V9" s="85"/>
      <c r="W9" s="85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</row>
    <row r="10" spans="1:54" ht="18" customHeight="1">
      <c r="B10" s="29"/>
      <c r="S10" s="85"/>
      <c r="T10" s="85"/>
      <c r="U10" s="85"/>
      <c r="V10" s="85"/>
      <c r="W10" s="85"/>
      <c r="X10" s="38"/>
      <c r="Y10" s="38"/>
      <c r="Z10" s="38"/>
      <c r="AA10" s="38"/>
      <c r="AB10" s="38"/>
      <c r="AC10" s="38"/>
      <c r="AD10" s="38"/>
      <c r="AE10" s="38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</row>
    <row r="11" spans="1:54" ht="18" customHeight="1">
      <c r="B11" s="25" t="s">
        <v>6</v>
      </c>
      <c r="S11" s="85" t="s">
        <v>21</v>
      </c>
      <c r="T11" s="85"/>
      <c r="U11" s="85"/>
      <c r="V11" s="85"/>
      <c r="W11" s="85"/>
      <c r="X11" s="38"/>
      <c r="Y11" s="38"/>
      <c r="Z11" s="38"/>
      <c r="AA11" s="38"/>
      <c r="AB11" s="38"/>
      <c r="AC11" s="38"/>
      <c r="AD11" s="38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</row>
    <row r="12" spans="1:54" ht="18" customHeight="1">
      <c r="B12" s="120"/>
      <c r="C12" s="121" t="e">
        <f>Y37</f>
        <v>#DIV/0!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6"/>
      <c r="O12" s="120"/>
      <c r="S12" s="85" t="s">
        <v>22</v>
      </c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</row>
    <row r="13" spans="1:54" ht="18" customHeight="1">
      <c r="B13" s="120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6"/>
      <c r="O13" s="120"/>
      <c r="S13" s="122" t="s">
        <v>23</v>
      </c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L13" s="29"/>
      <c r="AM13" s="29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BA13" s="29"/>
      <c r="BB13" s="29"/>
    </row>
    <row r="14" spans="1:54" ht="18" customHeight="1">
      <c r="B14" s="7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6"/>
      <c r="O14" s="7"/>
      <c r="V14" s="11"/>
      <c r="Z14" s="11"/>
      <c r="AL14" s="29"/>
      <c r="AM14" s="29"/>
      <c r="AN14" s="29"/>
      <c r="AO14" s="29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</row>
    <row r="15" spans="1:54" ht="24.75" customHeight="1">
      <c r="B15" s="26" t="s">
        <v>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9"/>
      <c r="O15" s="8"/>
      <c r="S15" s="86" t="s">
        <v>24</v>
      </c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L15" s="29"/>
      <c r="AM15" s="29"/>
      <c r="AN15" s="29"/>
      <c r="AO15" s="29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</row>
    <row r="16" spans="1:54" ht="19.5" customHeight="1">
      <c r="B16" s="140"/>
      <c r="C16" s="141" t="s">
        <v>56</v>
      </c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2"/>
      <c r="O16" s="140"/>
      <c r="V16" s="11"/>
      <c r="Z16" s="11"/>
      <c r="AL16" s="29"/>
      <c r="AM16" s="29"/>
      <c r="AN16" s="29"/>
      <c r="AO16" s="29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</row>
    <row r="17" spans="2:54" ht="12.75" customHeight="1">
      <c r="B17" s="143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4"/>
      <c r="O17" s="143"/>
      <c r="V17" s="11"/>
      <c r="Z17" s="11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</row>
    <row r="18" spans="2:54" ht="20.25" customHeight="1"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  <c r="O18" s="68"/>
      <c r="V18" s="11"/>
      <c r="Z18" s="11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</row>
    <row r="19" spans="2:54" ht="16.5" customHeight="1">
      <c r="B19" s="68"/>
      <c r="C19" s="69"/>
      <c r="D19" s="69"/>
      <c r="E19" s="69"/>
      <c r="F19" s="69"/>
      <c r="G19" s="69"/>
      <c r="H19" s="72" t="s">
        <v>39</v>
      </c>
      <c r="I19" s="69"/>
      <c r="J19" s="69"/>
      <c r="K19" s="69"/>
      <c r="L19" s="69"/>
      <c r="M19" s="69"/>
      <c r="N19" s="70"/>
      <c r="O19" s="68"/>
      <c r="V19" s="11"/>
      <c r="Z19" s="11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</row>
    <row r="20" spans="2:54" ht="15" customHeight="1">
      <c r="B20" s="68"/>
      <c r="C20" s="69"/>
      <c r="D20" s="69"/>
      <c r="E20" s="71"/>
      <c r="F20" s="69"/>
      <c r="G20" s="69"/>
      <c r="H20" s="72" t="s">
        <v>40</v>
      </c>
      <c r="I20" s="69"/>
      <c r="J20" s="69"/>
      <c r="K20" s="69"/>
      <c r="L20" s="69"/>
      <c r="M20" s="69"/>
      <c r="N20" s="70"/>
      <c r="O20" s="68"/>
      <c r="V20" s="11"/>
      <c r="Z20" s="11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</row>
    <row r="21" spans="2:54" ht="15" customHeight="1">
      <c r="B21" s="68"/>
      <c r="C21" s="69"/>
      <c r="D21" s="69"/>
      <c r="E21" s="69"/>
      <c r="F21" s="69"/>
      <c r="G21" s="69"/>
      <c r="H21" s="72" t="s">
        <v>41</v>
      </c>
      <c r="I21" s="69"/>
      <c r="J21" s="69"/>
      <c r="K21" s="69"/>
      <c r="L21" s="69"/>
      <c r="M21" s="69"/>
      <c r="N21" s="70"/>
      <c r="O21" s="68"/>
      <c r="V21" s="11"/>
      <c r="Z21" s="11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</row>
    <row r="22" spans="2:54" ht="15" customHeight="1">
      <c r="B22" s="68"/>
      <c r="C22" s="69"/>
      <c r="D22" s="69"/>
      <c r="E22" s="69"/>
      <c r="F22" s="69"/>
      <c r="G22" s="69"/>
      <c r="H22" s="72" t="s">
        <v>42</v>
      </c>
      <c r="I22" s="69"/>
      <c r="J22" s="69"/>
      <c r="K22" s="69"/>
      <c r="L22" s="69"/>
      <c r="M22" s="69"/>
      <c r="N22" s="70"/>
      <c r="O22" s="68"/>
      <c r="V22" s="11"/>
      <c r="Z22" s="11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</row>
    <row r="23" spans="2:54" ht="15" customHeight="1">
      <c r="B23" s="68"/>
      <c r="C23" s="69"/>
      <c r="D23" s="69"/>
      <c r="E23" s="69"/>
      <c r="F23" s="69"/>
      <c r="G23" s="69"/>
      <c r="H23" s="72" t="s">
        <v>43</v>
      </c>
      <c r="I23" s="69"/>
      <c r="J23" s="69"/>
      <c r="K23" s="69"/>
      <c r="L23" s="69"/>
      <c r="M23" s="69"/>
      <c r="N23" s="70"/>
      <c r="O23" s="68"/>
      <c r="V23" s="11"/>
      <c r="Z23" s="11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</row>
    <row r="24" spans="2:54" ht="15" customHeight="1">
      <c r="B24" s="68"/>
      <c r="C24" s="69"/>
      <c r="D24" s="69"/>
      <c r="E24" s="69"/>
      <c r="F24" s="69"/>
      <c r="G24" s="69"/>
      <c r="H24" s="72" t="s">
        <v>44</v>
      </c>
      <c r="I24" s="69"/>
      <c r="J24" s="69"/>
      <c r="K24" s="69"/>
      <c r="L24" s="69"/>
      <c r="M24" s="69"/>
      <c r="N24" s="70"/>
      <c r="O24" s="68"/>
      <c r="V24" s="11"/>
      <c r="Z24" s="11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</row>
    <row r="25" spans="2:54" ht="15" customHeight="1"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70"/>
      <c r="O25" s="68"/>
      <c r="V25" s="11"/>
      <c r="Z25" s="11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</row>
    <row r="26" spans="2:54" ht="18" customHeight="1">
      <c r="Y26" s="117" t="s">
        <v>2</v>
      </c>
      <c r="Z26" s="117"/>
      <c r="AA26" s="117"/>
      <c r="AB26" s="117"/>
      <c r="AC26" s="117"/>
    </row>
    <row r="27" spans="2:54" s="3" customFormat="1" ht="18" customHeight="1">
      <c r="B27" s="114" t="s">
        <v>17</v>
      </c>
      <c r="C27" s="115"/>
      <c r="D27" s="114"/>
      <c r="E27" s="114"/>
      <c r="F27" s="114"/>
      <c r="G27" s="114"/>
      <c r="H27" s="114"/>
      <c r="I27" s="114"/>
      <c r="J27" s="114"/>
      <c r="K27" s="114"/>
      <c r="L27" s="114"/>
      <c r="M27" s="115"/>
      <c r="N27" s="116" t="s">
        <v>27</v>
      </c>
      <c r="O27" s="116"/>
      <c r="P27" s="116"/>
      <c r="Q27" s="116" t="s">
        <v>1</v>
      </c>
      <c r="R27" s="116"/>
      <c r="S27" s="116" t="s">
        <v>0</v>
      </c>
      <c r="T27" s="116"/>
      <c r="U27" s="116"/>
      <c r="V27" s="116" t="s">
        <v>15</v>
      </c>
      <c r="W27" s="116"/>
      <c r="X27" s="116"/>
      <c r="Y27" s="116"/>
      <c r="Z27" s="116" t="s">
        <v>14</v>
      </c>
      <c r="AA27" s="116"/>
      <c r="AB27" s="116"/>
      <c r="AC27" s="116"/>
    </row>
    <row r="28" spans="2:54" ht="18" customHeight="1" thickBot="1">
      <c r="B28" s="97"/>
      <c r="C28" s="98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109"/>
      <c r="O28" s="109"/>
      <c r="P28" s="109"/>
      <c r="Q28" s="110"/>
      <c r="R28" s="110"/>
      <c r="S28" s="111"/>
      <c r="T28" s="111"/>
      <c r="U28" s="111"/>
      <c r="V28" s="112"/>
      <c r="W28" s="112"/>
      <c r="X28" s="112"/>
      <c r="Y28" s="112"/>
      <c r="Z28" s="113" t="str">
        <f t="shared" ref="Z28:Z32" si="0">IF(OR(S28="",V28=""),"",S28*V28)</f>
        <v/>
      </c>
      <c r="AA28" s="113"/>
      <c r="AB28" s="113"/>
      <c r="AC28" s="113"/>
    </row>
    <row r="29" spans="2:54" ht="18" customHeight="1">
      <c r="B29" s="95"/>
      <c r="C29" s="96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103"/>
      <c r="O29" s="103"/>
      <c r="P29" s="103"/>
      <c r="Q29" s="104"/>
      <c r="R29" s="104"/>
      <c r="S29" s="105"/>
      <c r="T29" s="105"/>
      <c r="U29" s="105"/>
      <c r="V29" s="106"/>
      <c r="W29" s="106"/>
      <c r="X29" s="106"/>
      <c r="Y29" s="106"/>
      <c r="Z29" s="107" t="str">
        <f t="shared" si="0"/>
        <v/>
      </c>
      <c r="AA29" s="107"/>
      <c r="AB29" s="107"/>
      <c r="AC29" s="107"/>
      <c r="AE29" s="45" t="s">
        <v>12</v>
      </c>
      <c r="AF29" s="46"/>
      <c r="AG29" s="46"/>
      <c r="AH29" s="46"/>
      <c r="AI29" s="46"/>
      <c r="AJ29" s="47"/>
      <c r="AK29" s="44"/>
    </row>
    <row r="30" spans="2:54" ht="18" customHeight="1">
      <c r="B30" s="97"/>
      <c r="C30" s="98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109"/>
      <c r="O30" s="109"/>
      <c r="P30" s="109"/>
      <c r="Q30" s="110"/>
      <c r="R30" s="110"/>
      <c r="S30" s="111"/>
      <c r="T30" s="111"/>
      <c r="U30" s="111"/>
      <c r="V30" s="112"/>
      <c r="W30" s="112"/>
      <c r="X30" s="112"/>
      <c r="Y30" s="112"/>
      <c r="Z30" s="108" t="str">
        <f t="shared" si="0"/>
        <v/>
      </c>
      <c r="AA30" s="108"/>
      <c r="AB30" s="108"/>
      <c r="AC30" s="108"/>
      <c r="AE30" s="48">
        <f>SUMIF($N28:$P32,"",$Z28:$AC32)</f>
        <v>0</v>
      </c>
      <c r="AF30" s="49"/>
      <c r="AG30" s="50" t="e">
        <f>AE30/AE32</f>
        <v>#DIV/0!</v>
      </c>
      <c r="AH30" s="49"/>
      <c r="AI30" s="51" t="e">
        <f>Z33*AG30</f>
        <v>#DIV/0!</v>
      </c>
      <c r="AJ30" s="52"/>
      <c r="AK30" s="44"/>
    </row>
    <row r="31" spans="2:54" ht="18" customHeight="1">
      <c r="B31" s="95"/>
      <c r="C31" s="96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103"/>
      <c r="O31" s="103"/>
      <c r="P31" s="103"/>
      <c r="Q31" s="104"/>
      <c r="R31" s="104"/>
      <c r="S31" s="105"/>
      <c r="T31" s="105"/>
      <c r="U31" s="105"/>
      <c r="V31" s="106"/>
      <c r="W31" s="106"/>
      <c r="X31" s="106"/>
      <c r="Y31" s="106"/>
      <c r="Z31" s="107" t="str">
        <f t="shared" si="0"/>
        <v/>
      </c>
      <c r="AA31" s="107"/>
      <c r="AB31" s="107"/>
      <c r="AC31" s="107"/>
      <c r="AE31" s="48">
        <f>SUMIF($N28:$P32,"*",$Z28:$AC32)</f>
        <v>0</v>
      </c>
      <c r="AF31" s="49"/>
      <c r="AG31" s="50" t="e">
        <f>AE31/AE32</f>
        <v>#DIV/0!</v>
      </c>
      <c r="AH31" s="49"/>
      <c r="AI31" s="51" t="e">
        <f>Z33*AG31</f>
        <v>#DIV/0!</v>
      </c>
      <c r="AJ31" s="52"/>
      <c r="AK31" s="44"/>
    </row>
    <row r="32" spans="2:54" ht="18" customHeight="1" thickBot="1">
      <c r="B32" s="97"/>
      <c r="C32" s="9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99"/>
      <c r="O32" s="99"/>
      <c r="P32" s="99"/>
      <c r="Q32" s="100"/>
      <c r="R32" s="100"/>
      <c r="S32" s="101"/>
      <c r="T32" s="101"/>
      <c r="U32" s="101"/>
      <c r="V32" s="102"/>
      <c r="W32" s="102"/>
      <c r="X32" s="102"/>
      <c r="Y32" s="102"/>
      <c r="Z32" s="93" t="str">
        <f t="shared" si="0"/>
        <v/>
      </c>
      <c r="AA32" s="93"/>
      <c r="AB32" s="93"/>
      <c r="AC32" s="93"/>
      <c r="AE32" s="53">
        <f>SUM($Z28:$AC32)</f>
        <v>0</v>
      </c>
      <c r="AF32" s="54"/>
      <c r="AG32" s="54"/>
      <c r="AH32" s="54"/>
      <c r="AI32" s="55" t="e">
        <f>SUM(AI30:AI31)</f>
        <v>#DIV/0!</v>
      </c>
      <c r="AJ32" s="56"/>
      <c r="AK32" s="44"/>
    </row>
    <row r="33" spans="2:37" ht="18" customHeight="1" thickBot="1">
      <c r="B33" s="94" t="s">
        <v>25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89" t="s">
        <v>11</v>
      </c>
      <c r="O33" s="89"/>
      <c r="P33" s="89"/>
      <c r="Q33" s="90" t="s">
        <v>11</v>
      </c>
      <c r="R33" s="90"/>
      <c r="S33" s="90" t="s">
        <v>11</v>
      </c>
      <c r="T33" s="90"/>
      <c r="U33" s="90"/>
      <c r="V33" s="91" t="s">
        <v>11</v>
      </c>
      <c r="W33" s="91"/>
      <c r="X33" s="91"/>
      <c r="Y33" s="91"/>
      <c r="Z33" s="92">
        <v>0</v>
      </c>
      <c r="AA33" s="92"/>
      <c r="AB33" s="92"/>
      <c r="AC33" s="92"/>
      <c r="AE33" s="44" t="s">
        <v>30</v>
      </c>
      <c r="AF33" s="44"/>
      <c r="AG33" s="44"/>
      <c r="AH33" s="44"/>
      <c r="AI33" s="44"/>
      <c r="AJ33" s="44"/>
      <c r="AK33" s="44"/>
    </row>
    <row r="34" spans="2:37" ht="18" customHeight="1" thickTop="1" thickBot="1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4"/>
      <c r="AE34" s="44"/>
      <c r="AF34" s="44"/>
      <c r="AG34" s="44"/>
      <c r="AH34" s="44"/>
      <c r="AI34" s="44"/>
      <c r="AJ34" s="44"/>
      <c r="AK34" s="44"/>
    </row>
    <row r="35" spans="2:37" ht="18" customHeight="1" thickTop="1" thickBot="1">
      <c r="B35" s="30"/>
      <c r="C35" s="30"/>
      <c r="D35" s="36" t="s">
        <v>10</v>
      </c>
      <c r="E35" s="31"/>
      <c r="F35" s="31"/>
      <c r="G35" s="31"/>
      <c r="H35" s="73" t="e">
        <f>$AE$30+$AI$30</f>
        <v>#DIV/0!</v>
      </c>
      <c r="I35" s="73"/>
      <c r="J35" s="73"/>
      <c r="K35" s="74"/>
      <c r="L35" s="35"/>
      <c r="M35" s="35" t="s">
        <v>13</v>
      </c>
      <c r="N35" s="35"/>
      <c r="O35" s="35"/>
      <c r="P35" s="35"/>
      <c r="Q35" s="73" t="e">
        <f>IF($H$35="","",$H$35*0.1)</f>
        <v>#DIV/0!</v>
      </c>
      <c r="R35" s="73"/>
      <c r="S35" s="73"/>
      <c r="T35" s="32"/>
      <c r="U35" s="87" t="s">
        <v>19</v>
      </c>
      <c r="V35" s="88"/>
      <c r="W35" s="88"/>
      <c r="X35" s="88"/>
      <c r="Y35" s="73" t="e">
        <f>H35+Q35</f>
        <v>#DIV/0!</v>
      </c>
      <c r="Z35" s="73"/>
      <c r="AA35" s="73"/>
      <c r="AB35" s="73"/>
      <c r="AC35" s="73"/>
      <c r="AE35" s="43"/>
      <c r="AF35" s="43"/>
      <c r="AG35" s="43"/>
      <c r="AH35" s="43"/>
      <c r="AI35" s="43"/>
      <c r="AJ35" s="43"/>
      <c r="AK35" s="43"/>
    </row>
    <row r="36" spans="2:37" ht="18" customHeight="1" thickTop="1" thickBot="1">
      <c r="B36" s="30"/>
      <c r="C36" s="30"/>
      <c r="D36" s="36" t="s">
        <v>28</v>
      </c>
      <c r="E36" s="31"/>
      <c r="F36" s="31"/>
      <c r="G36" s="31"/>
      <c r="H36" s="73" t="e">
        <f>$AE$31+$AI$31</f>
        <v>#DIV/0!</v>
      </c>
      <c r="I36" s="73"/>
      <c r="J36" s="73"/>
      <c r="K36" s="74"/>
      <c r="L36" s="35"/>
      <c r="M36" s="35" t="s">
        <v>31</v>
      </c>
      <c r="N36" s="35"/>
      <c r="O36" s="35"/>
      <c r="P36" s="35"/>
      <c r="Q36" s="75" t="e">
        <f>IF($H$36="","",$H$36*0)</f>
        <v>#DIV/0!</v>
      </c>
      <c r="R36" s="75"/>
      <c r="S36" s="75"/>
      <c r="T36" s="33"/>
      <c r="U36" s="76" t="s">
        <v>32</v>
      </c>
      <c r="V36" s="77"/>
      <c r="W36" s="77"/>
      <c r="X36" s="77"/>
      <c r="Y36" s="73" t="e">
        <f>H36+Q36</f>
        <v>#DIV/0!</v>
      </c>
      <c r="Z36" s="73"/>
      <c r="AA36" s="73"/>
      <c r="AB36" s="73"/>
      <c r="AC36" s="73"/>
      <c r="AE36" s="43" t="s">
        <v>29</v>
      </c>
    </row>
    <row r="37" spans="2:37" ht="18" customHeight="1" thickTop="1" thickBot="1">
      <c r="B37" s="34" t="s">
        <v>18</v>
      </c>
      <c r="C37" s="34"/>
      <c r="D37" s="34"/>
      <c r="E37" s="34"/>
      <c r="F37" s="34"/>
      <c r="G37" s="34"/>
      <c r="H37" s="78" t="e">
        <f>SUM(H35:K36)</f>
        <v>#DIV/0!</v>
      </c>
      <c r="I37" s="78"/>
      <c r="J37" s="78"/>
      <c r="K37" s="79"/>
      <c r="L37" s="39"/>
      <c r="M37" s="34" t="s">
        <v>16</v>
      </c>
      <c r="N37" s="34"/>
      <c r="O37" s="34"/>
      <c r="P37" s="34"/>
      <c r="Q37" s="80" t="e">
        <f>SUM(Q35:S36)</f>
        <v>#DIV/0!</v>
      </c>
      <c r="R37" s="81"/>
      <c r="S37" s="81"/>
      <c r="T37" s="37"/>
      <c r="U37" s="82" t="s">
        <v>20</v>
      </c>
      <c r="V37" s="83"/>
      <c r="W37" s="83"/>
      <c r="X37" s="83"/>
      <c r="Y37" s="84" t="e">
        <f>IF($H$37="","",$H$37+$Q$35+$Q$36)</f>
        <v>#DIV/0!</v>
      </c>
      <c r="Z37" s="84"/>
      <c r="AA37" s="84"/>
      <c r="AB37" s="84"/>
      <c r="AC37" s="84"/>
    </row>
    <row r="38" spans="2:37" ht="18" customHeight="1" thickTop="1"/>
    <row r="39" spans="2:37" ht="18" customHeight="1">
      <c r="B39" s="5" t="s">
        <v>3</v>
      </c>
      <c r="T39" s="2"/>
    </row>
    <row r="40" spans="2:37" ht="18" customHeight="1">
      <c r="B40" s="15" t="s">
        <v>9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7"/>
    </row>
    <row r="41" spans="2:37" ht="18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20"/>
    </row>
    <row r="42" spans="2:37" ht="18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20"/>
    </row>
    <row r="43" spans="2:37" ht="18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20"/>
    </row>
    <row r="44" spans="2:37" ht="18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3"/>
    </row>
    <row r="46" spans="2:37" ht="18" customHeight="1">
      <c r="B46" s="1" t="s">
        <v>26</v>
      </c>
    </row>
    <row r="47" spans="2:37" ht="18" customHeight="1">
      <c r="E47" s="1" t="s">
        <v>34</v>
      </c>
    </row>
  </sheetData>
  <mergeCells count="79">
    <mergeCell ref="H37:K37"/>
    <mergeCell ref="Q37:S37"/>
    <mergeCell ref="U37:X37"/>
    <mergeCell ref="Y37:AC37"/>
    <mergeCell ref="H35:K35"/>
    <mergeCell ref="Q35:S35"/>
    <mergeCell ref="U35:X35"/>
    <mergeCell ref="Y35:AC35"/>
    <mergeCell ref="H36:K36"/>
    <mergeCell ref="Q36:S36"/>
    <mergeCell ref="U36:X36"/>
    <mergeCell ref="Y36:AC36"/>
    <mergeCell ref="Z33:AC33"/>
    <mergeCell ref="B32:C32"/>
    <mergeCell ref="N32:P32"/>
    <mergeCell ref="Q32:R32"/>
    <mergeCell ref="S32:U32"/>
    <mergeCell ref="V32:Y32"/>
    <mergeCell ref="Z32:AC32"/>
    <mergeCell ref="B33:M33"/>
    <mergeCell ref="N33:P33"/>
    <mergeCell ref="Q33:R33"/>
    <mergeCell ref="S33:U33"/>
    <mergeCell ref="V33:Y33"/>
    <mergeCell ref="Z31:AC31"/>
    <mergeCell ref="B30:C30"/>
    <mergeCell ref="N30:P30"/>
    <mergeCell ref="Q30:R30"/>
    <mergeCell ref="S30:U30"/>
    <mergeCell ref="V30:Y30"/>
    <mergeCell ref="Z30:AC30"/>
    <mergeCell ref="B31:C31"/>
    <mergeCell ref="N31:P31"/>
    <mergeCell ref="Q31:R31"/>
    <mergeCell ref="S31:U31"/>
    <mergeCell ref="V31:Y31"/>
    <mergeCell ref="Z29:AC29"/>
    <mergeCell ref="B28:C28"/>
    <mergeCell ref="N28:P28"/>
    <mergeCell ref="Q28:R28"/>
    <mergeCell ref="S28:U28"/>
    <mergeCell ref="V28:Y28"/>
    <mergeCell ref="Z28:AC28"/>
    <mergeCell ref="B29:C29"/>
    <mergeCell ref="N29:P29"/>
    <mergeCell ref="Q29:R29"/>
    <mergeCell ref="S29:U29"/>
    <mergeCell ref="V29:Y29"/>
    <mergeCell ref="B27:C27"/>
    <mergeCell ref="D27:M27"/>
    <mergeCell ref="N27:P27"/>
    <mergeCell ref="Q27:R27"/>
    <mergeCell ref="S27:U27"/>
    <mergeCell ref="Y26:AC26"/>
    <mergeCell ref="S9:W9"/>
    <mergeCell ref="S10:W10"/>
    <mergeCell ref="S11:W11"/>
    <mergeCell ref="Z27:AC27"/>
    <mergeCell ref="V27:Y27"/>
    <mergeCell ref="AP14:BB14"/>
    <mergeCell ref="S15:AD15"/>
    <mergeCell ref="AP15:BB15"/>
    <mergeCell ref="C16:M17"/>
    <mergeCell ref="AP16:BB16"/>
    <mergeCell ref="B7:M8"/>
    <mergeCell ref="N7:O8"/>
    <mergeCell ref="S7:AE7"/>
    <mergeCell ref="S8:AB8"/>
    <mergeCell ref="S6:AE6"/>
    <mergeCell ref="B3:R4"/>
    <mergeCell ref="W3:Y3"/>
    <mergeCell ref="Z3:AD3"/>
    <mergeCell ref="W4:Y4"/>
    <mergeCell ref="Z4:AD4"/>
    <mergeCell ref="B12:B13"/>
    <mergeCell ref="C12:M14"/>
    <mergeCell ref="O12:O13"/>
    <mergeCell ref="S12:AD12"/>
    <mergeCell ref="S13:AD13"/>
  </mergeCells>
  <phoneticPr fontId="1"/>
  <dataValidations count="4">
    <dataValidation imeMode="halfAlpha" allowBlank="1" showInputMessage="1" showErrorMessage="1" sqref="Q35:Q36 C12 E35:E36 G35:G36 C15:C16 D15:M15 N32:P33 H37:K37 B35:B36 T37 Z3:AD3 Q28:Q33 V28:Y33 S28:S33"/>
    <dataValidation imeMode="hiragana" allowBlank="1" showInputMessage="1" showErrorMessage="1" sqref="C33:C34 H35:H36 K35 N34:O34 Z28:AC33 B28:B34 D28:M34"/>
    <dataValidation imeMode="on" allowBlank="1" showInputMessage="1" showErrorMessage="1" sqref="AL14 AE13 AP13:BB16 U15:AD15 AP17:AX25"/>
    <dataValidation type="list" imeMode="halfAlpha" allowBlank="1" showInputMessage="1" showErrorMessage="1" sqref="N28:P31">
      <formula1>#REF!</formula1>
    </dataValidation>
  </dataValidations>
  <pageMargins left="0.7" right="0.7" top="0.75" bottom="0.75" header="0.3" footer="0.3"/>
  <pageSetup paperSize="9" scale="8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請求書（見本）</vt:lpstr>
      <vt:lpstr>請求書（原紙）コピーして作成する</vt:lpstr>
      <vt:lpstr>'請求書（見本）'!Print_Area</vt:lpstr>
      <vt:lpstr>'請求書（原紙）コピーして作成する'!Print_Area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2018-06-12T13:44:34Z</dcterms:created>
  <dcterms:modified xsi:type="dcterms:W3CDTF">2023-09-15T00:08:11Z</dcterms:modified>
</cp:coreProperties>
</file>